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w.sharepoint.com/sites/ECS_SustainableEnergySystems/Shared Documents/Publications/ASES/2026/Judge/"/>
    </mc:Choice>
  </mc:AlternateContent>
  <xr:revisionPtr revIDLastSave="0" documentId="8_{18C80EA1-D476-1C4D-9BCD-260CDF17BAD7}" xr6:coauthVersionLast="47" xr6:coauthVersionMax="47" xr10:uidLastSave="{00000000-0000-0000-0000-000000000000}"/>
  <bookViews>
    <workbookView xWindow="0" yWindow="660" windowWidth="29040" windowHeight="15720" xr2:uid="{9916F039-E33D-4EE3-A606-8CE848FD969D}"/>
  </bookViews>
  <sheets>
    <sheet name="Index" sheetId="15" r:id="rId1"/>
    <sheet name="Toast Area Rooms Decile kWh" sheetId="1" r:id="rId2"/>
    <sheet name="Toast Area Regression" sheetId="4" r:id="rId3"/>
    <sheet name="Toast Bedroom Regression" sheetId="5" r:id="rId4"/>
    <sheet name="Wellbeing Area Rooms Decile kWh" sheetId="3" r:id="rId5"/>
    <sheet name="Wellbeing Area Regression" sheetId="6" r:id="rId6"/>
    <sheet name="Wellbeing bedrooms regression" sheetId="11" r:id="rId7"/>
    <sheet name="OpenSolar output" sheetId="12" r:id="rId8"/>
    <sheet name="Toast Tariff" sheetId="8" r:id="rId9"/>
    <sheet name="Base case financial" sheetId="7" r:id="rId10"/>
    <sheet name="Sensitivity financial" sheetId="13" r:id="rId11"/>
    <sheet name="Stats NZ HES Electricity" sheetId="9" r:id="rId12"/>
    <sheet name="MBIE Electrcity demand" sheetId="10" r:id="rId13"/>
  </sheets>
  <externalReferences>
    <externalReference r:id="rId14"/>
  </externalReferences>
  <definedNames>
    <definedName name="ExternalData_1" localSheetId="0" hidden="1">Index!$A$1:$A$13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42" i="13" l="1"/>
  <c r="BE43" i="13" s="1"/>
  <c r="BE44" i="13" s="1"/>
  <c r="BE45" i="13" s="1"/>
  <c r="BE46" i="13" s="1"/>
  <c r="BE47" i="13" s="1"/>
  <c r="BE48" i="13" s="1"/>
  <c r="BE49" i="13" s="1"/>
  <c r="BE50" i="13" s="1"/>
  <c r="BE51" i="13" s="1"/>
  <c r="BE52" i="13" s="1"/>
  <c r="BE53" i="13" s="1"/>
  <c r="BE54" i="13" s="1"/>
  <c r="BE55" i="13" s="1"/>
  <c r="BE56" i="13" s="1"/>
  <c r="BE57" i="13" s="1"/>
  <c r="BE58" i="13" s="1"/>
  <c r="BE59" i="13" s="1"/>
  <c r="BE60" i="13" s="1"/>
  <c r="BE61" i="13" s="1"/>
  <c r="BD42" i="13"/>
  <c r="BA42" i="13"/>
  <c r="AZ42" i="13"/>
  <c r="AZ43" i="13" s="1"/>
  <c r="AZ44" i="13" s="1"/>
  <c r="AZ45" i="13" s="1"/>
  <c r="AZ46" i="13" s="1"/>
  <c r="AZ47" i="13" s="1"/>
  <c r="AZ48" i="13" s="1"/>
  <c r="AZ49" i="13" s="1"/>
  <c r="AZ50" i="13" s="1"/>
  <c r="AZ51" i="13" s="1"/>
  <c r="AZ52" i="13" s="1"/>
  <c r="AZ53" i="13" s="1"/>
  <c r="AZ54" i="13" s="1"/>
  <c r="AZ55" i="13" s="1"/>
  <c r="AZ56" i="13" s="1"/>
  <c r="AZ57" i="13" s="1"/>
  <c r="AZ58" i="13" s="1"/>
  <c r="AZ59" i="13" s="1"/>
  <c r="AZ60" i="13" s="1"/>
  <c r="AZ61" i="13" s="1"/>
  <c r="AX42" i="13"/>
  <c r="AX43" i="13" s="1"/>
  <c r="AW42" i="13"/>
  <c r="AP42" i="13"/>
  <c r="AO42" i="13"/>
  <c r="AL42" i="13"/>
  <c r="AL43" i="13" s="1"/>
  <c r="AL44" i="13" s="1"/>
  <c r="AK42" i="13"/>
  <c r="AK43" i="13" s="1"/>
  <c r="AK44" i="13" s="1"/>
  <c r="AK45" i="13" s="1"/>
  <c r="AK46" i="13" s="1"/>
  <c r="AK47" i="13" s="1"/>
  <c r="AK48" i="13" s="1"/>
  <c r="AK49" i="13" s="1"/>
  <c r="AK50" i="13" s="1"/>
  <c r="AK51" i="13" s="1"/>
  <c r="AK52" i="13" s="1"/>
  <c r="AK53" i="13" s="1"/>
  <c r="AK54" i="13" s="1"/>
  <c r="AK55" i="13" s="1"/>
  <c r="AK56" i="13" s="1"/>
  <c r="AK57" i="13" s="1"/>
  <c r="AK58" i="13" s="1"/>
  <c r="AK59" i="13" s="1"/>
  <c r="AK60" i="13" s="1"/>
  <c r="AK61" i="13" s="1"/>
  <c r="AI42" i="13"/>
  <c r="AI43" i="13" s="1"/>
  <c r="AH42" i="13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A42" i="13"/>
  <c r="Z42" i="13"/>
  <c r="W42" i="13"/>
  <c r="W43" i="13" s="1"/>
  <c r="V42" i="13"/>
  <c r="V43" i="13" s="1"/>
  <c r="V44" i="13" s="1"/>
  <c r="V45" i="13" s="1"/>
  <c r="V46" i="13" s="1"/>
  <c r="V47" i="13" s="1"/>
  <c r="V48" i="13" s="1"/>
  <c r="V49" i="13" s="1"/>
  <c r="V50" i="13" s="1"/>
  <c r="V51" i="13" s="1"/>
  <c r="V52" i="13" s="1"/>
  <c r="V53" i="13" s="1"/>
  <c r="V54" i="13" s="1"/>
  <c r="V55" i="13" s="1"/>
  <c r="V56" i="13" s="1"/>
  <c r="V57" i="13" s="1"/>
  <c r="V58" i="13" s="1"/>
  <c r="V59" i="13" s="1"/>
  <c r="V60" i="13" s="1"/>
  <c r="V61" i="13" s="1"/>
  <c r="T42" i="13"/>
  <c r="T43" i="13" s="1"/>
  <c r="S42" i="13"/>
  <c r="L42" i="13"/>
  <c r="K42" i="13"/>
  <c r="H42" i="13"/>
  <c r="H43" i="13" s="1"/>
  <c r="G42" i="13"/>
  <c r="G43" i="13" s="1"/>
  <c r="G44" i="13" s="1"/>
  <c r="G45" i="13" s="1"/>
  <c r="G46" i="13" s="1"/>
  <c r="G47" i="13" s="1"/>
  <c r="G48" i="13" s="1"/>
  <c r="G49" i="13" s="1"/>
  <c r="G50" i="13" s="1"/>
  <c r="G51" i="13" s="1"/>
  <c r="G52" i="13" s="1"/>
  <c r="G53" i="13" s="1"/>
  <c r="G54" i="13" s="1"/>
  <c r="G55" i="13" s="1"/>
  <c r="G56" i="13" s="1"/>
  <c r="G57" i="13" s="1"/>
  <c r="G58" i="13" s="1"/>
  <c r="G59" i="13" s="1"/>
  <c r="G60" i="13" s="1"/>
  <c r="G61" i="13" s="1"/>
  <c r="E42" i="13"/>
  <c r="E43" i="13" s="1"/>
  <c r="D42" i="13"/>
  <c r="D43" i="13" s="1"/>
  <c r="D44" i="13" s="1"/>
  <c r="D45" i="13" s="1"/>
  <c r="D46" i="13" s="1"/>
  <c r="D47" i="13" s="1"/>
  <c r="D48" i="13" s="1"/>
  <c r="D49" i="13" s="1"/>
  <c r="D50" i="13" s="1"/>
  <c r="D51" i="13" s="1"/>
  <c r="D52" i="13" s="1"/>
  <c r="D53" i="13" s="1"/>
  <c r="D54" i="13" s="1"/>
  <c r="D55" i="13" s="1"/>
  <c r="D56" i="13" s="1"/>
  <c r="D57" i="13" s="1"/>
  <c r="D58" i="13" s="1"/>
  <c r="D59" i="13" s="1"/>
  <c r="D60" i="13" s="1"/>
  <c r="D61" i="13" s="1"/>
  <c r="BA11" i="13"/>
  <c r="BA12" i="13" s="1"/>
  <c r="BE10" i="13"/>
  <c r="BD10" i="13"/>
  <c r="BA10" i="13"/>
  <c r="AZ10" i="13"/>
  <c r="AZ11" i="13" s="1"/>
  <c r="AZ12" i="13" s="1"/>
  <c r="AZ13" i="13" s="1"/>
  <c r="AZ14" i="13" s="1"/>
  <c r="AZ15" i="13" s="1"/>
  <c r="AZ16" i="13" s="1"/>
  <c r="AZ17" i="13" s="1"/>
  <c r="AZ18" i="13" s="1"/>
  <c r="AZ19" i="13" s="1"/>
  <c r="AZ20" i="13" s="1"/>
  <c r="AZ21" i="13" s="1"/>
  <c r="AZ22" i="13" s="1"/>
  <c r="AZ23" i="13" s="1"/>
  <c r="AZ24" i="13" s="1"/>
  <c r="AZ25" i="13" s="1"/>
  <c r="AZ26" i="13" s="1"/>
  <c r="AZ27" i="13" s="1"/>
  <c r="AZ28" i="13" s="1"/>
  <c r="AZ29" i="13" s="1"/>
  <c r="AX10" i="13"/>
  <c r="AX11" i="13" s="1"/>
  <c r="AW10" i="13"/>
  <c r="AW11" i="13" s="1"/>
  <c r="AW12" i="13" s="1"/>
  <c r="AW13" i="13" s="1"/>
  <c r="AW14" i="13" s="1"/>
  <c r="AW15" i="13" s="1"/>
  <c r="AW16" i="13" s="1"/>
  <c r="AW17" i="13" s="1"/>
  <c r="AW18" i="13" s="1"/>
  <c r="AW19" i="13" s="1"/>
  <c r="AW20" i="13" s="1"/>
  <c r="AW21" i="13" s="1"/>
  <c r="AW22" i="13" s="1"/>
  <c r="AW23" i="13" s="1"/>
  <c r="AW24" i="13" s="1"/>
  <c r="AW25" i="13" s="1"/>
  <c r="AW26" i="13" s="1"/>
  <c r="AW27" i="13" s="1"/>
  <c r="AW28" i="13" s="1"/>
  <c r="AW29" i="13" s="1"/>
  <c r="AP10" i="13"/>
  <c r="AP11" i="13" s="1"/>
  <c r="AP12" i="13" s="1"/>
  <c r="AP13" i="13" s="1"/>
  <c r="AP14" i="13" s="1"/>
  <c r="AP15" i="13" s="1"/>
  <c r="AP16" i="13" s="1"/>
  <c r="AP17" i="13" s="1"/>
  <c r="AP18" i="13" s="1"/>
  <c r="AP19" i="13" s="1"/>
  <c r="AP20" i="13" s="1"/>
  <c r="AP21" i="13" s="1"/>
  <c r="AP22" i="13" s="1"/>
  <c r="AP23" i="13" s="1"/>
  <c r="AP24" i="13" s="1"/>
  <c r="AP25" i="13" s="1"/>
  <c r="AP26" i="13" s="1"/>
  <c r="AP27" i="13" s="1"/>
  <c r="AP28" i="13" s="1"/>
  <c r="AP29" i="13" s="1"/>
  <c r="AO10" i="13"/>
  <c r="AL10" i="13"/>
  <c r="AL11" i="13" s="1"/>
  <c r="AK10" i="13"/>
  <c r="AK11" i="13" s="1"/>
  <c r="AK12" i="13" s="1"/>
  <c r="AK13" i="13" s="1"/>
  <c r="AK14" i="13" s="1"/>
  <c r="AK15" i="13" s="1"/>
  <c r="AK16" i="13" s="1"/>
  <c r="AK17" i="13" s="1"/>
  <c r="AK18" i="13" s="1"/>
  <c r="AK19" i="13" s="1"/>
  <c r="AK20" i="13" s="1"/>
  <c r="AK21" i="13" s="1"/>
  <c r="AK22" i="13" s="1"/>
  <c r="AK23" i="13" s="1"/>
  <c r="AK24" i="13" s="1"/>
  <c r="AK25" i="13" s="1"/>
  <c r="AK26" i="13" s="1"/>
  <c r="AK27" i="13" s="1"/>
  <c r="AK28" i="13" s="1"/>
  <c r="AK29" i="13" s="1"/>
  <c r="AI10" i="13"/>
  <c r="AI11" i="13" s="1"/>
  <c r="AH10" i="13"/>
  <c r="AQ10" i="13" s="1"/>
  <c r="AA10" i="13"/>
  <c r="Z10" i="13"/>
  <c r="W10" i="13"/>
  <c r="X10" i="13" s="1"/>
  <c r="V10" i="13"/>
  <c r="V11" i="13" s="1"/>
  <c r="V12" i="13" s="1"/>
  <c r="V13" i="13" s="1"/>
  <c r="V14" i="13" s="1"/>
  <c r="V15" i="13" s="1"/>
  <c r="V16" i="13" s="1"/>
  <c r="V17" i="13" s="1"/>
  <c r="V18" i="13" s="1"/>
  <c r="V19" i="13" s="1"/>
  <c r="V20" i="13" s="1"/>
  <c r="V21" i="13" s="1"/>
  <c r="V22" i="13" s="1"/>
  <c r="V23" i="13" s="1"/>
  <c r="V24" i="13" s="1"/>
  <c r="V25" i="13" s="1"/>
  <c r="V26" i="13" s="1"/>
  <c r="V27" i="13" s="1"/>
  <c r="V28" i="13" s="1"/>
  <c r="V29" i="13" s="1"/>
  <c r="T10" i="13"/>
  <c r="T11" i="13" s="1"/>
  <c r="S10" i="13"/>
  <c r="S11" i="13" s="1"/>
  <c r="S12" i="13" s="1"/>
  <c r="S13" i="13" s="1"/>
  <c r="S14" i="13" s="1"/>
  <c r="S15" i="13" s="1"/>
  <c r="S16" i="13" s="1"/>
  <c r="S17" i="13" s="1"/>
  <c r="S18" i="13" s="1"/>
  <c r="S19" i="13" s="1"/>
  <c r="S20" i="13" s="1"/>
  <c r="S21" i="13" s="1"/>
  <c r="S22" i="13" s="1"/>
  <c r="S23" i="13" s="1"/>
  <c r="S24" i="13" s="1"/>
  <c r="S25" i="13" s="1"/>
  <c r="S26" i="13" s="1"/>
  <c r="S27" i="13" s="1"/>
  <c r="S28" i="13" s="1"/>
  <c r="S29" i="13" s="1"/>
  <c r="L10" i="13"/>
  <c r="K10" i="13"/>
  <c r="H10" i="13"/>
  <c r="H11" i="13" s="1"/>
  <c r="G10" i="13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25" i="13" s="1"/>
  <c r="G26" i="13" s="1"/>
  <c r="G27" i="13" s="1"/>
  <c r="G28" i="13" s="1"/>
  <c r="G29" i="13" s="1"/>
  <c r="E10" i="13"/>
  <c r="E11" i="13" s="1"/>
  <c r="D10" i="13"/>
  <c r="AM37" i="12"/>
  <c r="AL37" i="12"/>
  <c r="AJ37" i="12"/>
  <c r="AJ39" i="12" s="1"/>
  <c r="AH37" i="12"/>
  <c r="AG37" i="12"/>
  <c r="AC37" i="12"/>
  <c r="AA37" i="12"/>
  <c r="AA39" i="12" s="1"/>
  <c r="Y37" i="12"/>
  <c r="X37" i="12"/>
  <c r="T37" i="12"/>
  <c r="R37" i="12"/>
  <c r="R39" i="12" s="1"/>
  <c r="P37" i="12"/>
  <c r="O37" i="12"/>
  <c r="K37" i="12"/>
  <c r="I37" i="12"/>
  <c r="I39" i="12" s="1"/>
  <c r="H37" i="12"/>
  <c r="G37" i="12"/>
  <c r="F37" i="12"/>
  <c r="AM35" i="12"/>
  <c r="AI35" i="12"/>
  <c r="AD35" i="12"/>
  <c r="Z35" i="12"/>
  <c r="U35" i="12"/>
  <c r="Q35" i="12"/>
  <c r="L35" i="12"/>
  <c r="H35" i="12"/>
  <c r="AM34" i="12"/>
  <c r="AI34" i="12"/>
  <c r="AD34" i="12"/>
  <c r="Z34" i="12"/>
  <c r="U34" i="12"/>
  <c r="Q34" i="12"/>
  <c r="L34" i="12"/>
  <c r="H34" i="12"/>
  <c r="AM33" i="12"/>
  <c r="AI33" i="12"/>
  <c r="AD33" i="12"/>
  <c r="Z33" i="12"/>
  <c r="U33" i="12"/>
  <c r="Q33" i="12"/>
  <c r="L33" i="12"/>
  <c r="H33" i="12"/>
  <c r="AM32" i="12"/>
  <c r="AI32" i="12"/>
  <c r="AD32" i="12"/>
  <c r="Z32" i="12"/>
  <c r="U32" i="12"/>
  <c r="Q32" i="12"/>
  <c r="L32" i="12"/>
  <c r="H32" i="12"/>
  <c r="AM31" i="12"/>
  <c r="AI31" i="12"/>
  <c r="AD31" i="12"/>
  <c r="Z31" i="12"/>
  <c r="U31" i="12"/>
  <c r="Q31" i="12"/>
  <c r="L31" i="12"/>
  <c r="H31" i="12"/>
  <c r="AM30" i="12"/>
  <c r="AI30" i="12"/>
  <c r="AD30" i="12"/>
  <c r="Z30" i="12"/>
  <c r="U30" i="12"/>
  <c r="Q30" i="12"/>
  <c r="L30" i="12"/>
  <c r="H30" i="12"/>
  <c r="AM29" i="12"/>
  <c r="AI29" i="12"/>
  <c r="AD29" i="12"/>
  <c r="Z29" i="12"/>
  <c r="U29" i="12"/>
  <c r="Q29" i="12"/>
  <c r="L29" i="12"/>
  <c r="H29" i="12"/>
  <c r="AM28" i="12"/>
  <c r="AI28" i="12"/>
  <c r="AD28" i="12"/>
  <c r="Z28" i="12"/>
  <c r="U28" i="12"/>
  <c r="Q28" i="12"/>
  <c r="L28" i="12"/>
  <c r="H28" i="12"/>
  <c r="AM27" i="12"/>
  <c r="AI27" i="12"/>
  <c r="AD27" i="12"/>
  <c r="Z27" i="12"/>
  <c r="U27" i="12"/>
  <c r="Q27" i="12"/>
  <c r="L27" i="12"/>
  <c r="H27" i="12"/>
  <c r="AM26" i="12"/>
  <c r="AI26" i="12"/>
  <c r="AD26" i="12"/>
  <c r="Z26" i="12"/>
  <c r="U26" i="12"/>
  <c r="Q26" i="12"/>
  <c r="L26" i="12"/>
  <c r="H26" i="12"/>
  <c r="AM25" i="12"/>
  <c r="AI25" i="12"/>
  <c r="AD25" i="12"/>
  <c r="Z25" i="12"/>
  <c r="U25" i="12"/>
  <c r="Q25" i="12"/>
  <c r="L25" i="12"/>
  <c r="H25" i="12"/>
  <c r="AM24" i="12"/>
  <c r="AI24" i="12"/>
  <c r="AI37" i="12" s="1"/>
  <c r="AD24" i="12"/>
  <c r="AD37" i="12" s="1"/>
  <c r="Z24" i="12"/>
  <c r="Z37" i="12" s="1"/>
  <c r="U24" i="12"/>
  <c r="U37" i="12" s="1"/>
  <c r="Q24" i="12"/>
  <c r="Q37" i="12" s="1"/>
  <c r="L24" i="12"/>
  <c r="L37" i="12" s="1"/>
  <c r="H24" i="12"/>
  <c r="AJ20" i="12"/>
  <c r="AA20" i="12"/>
  <c r="AL18" i="12"/>
  <c r="AJ18" i="12"/>
  <c r="AH18" i="12"/>
  <c r="AG18" i="12"/>
  <c r="AD18" i="12"/>
  <c r="AC18" i="12"/>
  <c r="AA18" i="12"/>
  <c r="Y18" i="12"/>
  <c r="X18" i="12"/>
  <c r="T18" i="12"/>
  <c r="R18" i="12"/>
  <c r="R20" i="12" s="1"/>
  <c r="P18" i="12"/>
  <c r="O18" i="12"/>
  <c r="K18" i="12"/>
  <c r="I18" i="12"/>
  <c r="I20" i="12" s="1"/>
  <c r="G18" i="12"/>
  <c r="F18" i="12"/>
  <c r="AM16" i="12"/>
  <c r="AI16" i="12"/>
  <c r="AD16" i="12"/>
  <c r="Z16" i="12"/>
  <c r="U16" i="12"/>
  <c r="Q16" i="12"/>
  <c r="L16" i="12"/>
  <c r="H16" i="12"/>
  <c r="AM15" i="12"/>
  <c r="AI15" i="12"/>
  <c r="AD15" i="12"/>
  <c r="Z15" i="12"/>
  <c r="U15" i="12"/>
  <c r="Q15" i="12"/>
  <c r="L15" i="12"/>
  <c r="H15" i="12"/>
  <c r="AM14" i="12"/>
  <c r="AI14" i="12"/>
  <c r="AD14" i="12"/>
  <c r="Z14" i="12"/>
  <c r="U14" i="12"/>
  <c r="Q14" i="12"/>
  <c r="L14" i="12"/>
  <c r="H14" i="12"/>
  <c r="AM13" i="12"/>
  <c r="AI13" i="12"/>
  <c r="AD13" i="12"/>
  <c r="Z13" i="12"/>
  <c r="U13" i="12"/>
  <c r="Q13" i="12"/>
  <c r="L13" i="12"/>
  <c r="H13" i="12"/>
  <c r="AM12" i="12"/>
  <c r="AI12" i="12"/>
  <c r="AD12" i="12"/>
  <c r="Z12" i="12"/>
  <c r="U12" i="12"/>
  <c r="Q12" i="12"/>
  <c r="L12" i="12"/>
  <c r="H12" i="12"/>
  <c r="AM11" i="12"/>
  <c r="AI11" i="12"/>
  <c r="AD11" i="12"/>
  <c r="Z11" i="12"/>
  <c r="U11" i="12"/>
  <c r="Q11" i="12"/>
  <c r="L11" i="12"/>
  <c r="H11" i="12"/>
  <c r="AM10" i="12"/>
  <c r="AI10" i="12"/>
  <c r="AD10" i="12"/>
  <c r="Z10" i="12"/>
  <c r="U10" i="12"/>
  <c r="Q10" i="12"/>
  <c r="L10" i="12"/>
  <c r="H10" i="12"/>
  <c r="AM9" i="12"/>
  <c r="AI9" i="12"/>
  <c r="AD9" i="12"/>
  <c r="Z9" i="12"/>
  <c r="U9" i="12"/>
  <c r="Q9" i="12"/>
  <c r="L9" i="12"/>
  <c r="H9" i="12"/>
  <c r="AM8" i="12"/>
  <c r="AI8" i="12"/>
  <c r="AD8" i="12"/>
  <c r="Z8" i="12"/>
  <c r="U8" i="12"/>
  <c r="Q8" i="12"/>
  <c r="L8" i="12"/>
  <c r="H8" i="12"/>
  <c r="AM7" i="12"/>
  <c r="AI7" i="12"/>
  <c r="AD7" i="12"/>
  <c r="Z7" i="12"/>
  <c r="U7" i="12"/>
  <c r="Q7" i="12"/>
  <c r="L7" i="12"/>
  <c r="H7" i="12"/>
  <c r="AM6" i="12"/>
  <c r="AI6" i="12"/>
  <c r="AD6" i="12"/>
  <c r="Z6" i="12"/>
  <c r="U6" i="12"/>
  <c r="Q6" i="12"/>
  <c r="L6" i="12"/>
  <c r="H6" i="12"/>
  <c r="AM5" i="12"/>
  <c r="AM18" i="12" s="1"/>
  <c r="AI5" i="12"/>
  <c r="AI18" i="12" s="1"/>
  <c r="AD5" i="12"/>
  <c r="Z5" i="12"/>
  <c r="Z18" i="12" s="1"/>
  <c r="U5" i="12"/>
  <c r="U18" i="12" s="1"/>
  <c r="Q5" i="12"/>
  <c r="Q18" i="12" s="1"/>
  <c r="L5" i="12"/>
  <c r="L18" i="12" s="1"/>
  <c r="H5" i="12"/>
  <c r="H18" i="12" s="1"/>
  <c r="N10" i="13" l="1"/>
  <c r="P7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BB10" i="13"/>
  <c r="BG10" i="13"/>
  <c r="AB42" i="13"/>
  <c r="I42" i="13"/>
  <c r="N42" i="13"/>
  <c r="X42" i="13"/>
  <c r="AC42" i="13"/>
  <c r="AE39" i="13" s="1"/>
  <c r="U42" i="13" s="1"/>
  <c r="U43" i="13" s="1"/>
  <c r="U44" i="13" s="1"/>
  <c r="U45" i="13" s="1"/>
  <c r="U46" i="13" s="1"/>
  <c r="U47" i="13" s="1"/>
  <c r="U48" i="13" s="1"/>
  <c r="U49" i="13" s="1"/>
  <c r="U50" i="13" s="1"/>
  <c r="U51" i="13" s="1"/>
  <c r="U52" i="13" s="1"/>
  <c r="U53" i="13" s="1"/>
  <c r="U54" i="13" s="1"/>
  <c r="U55" i="13" s="1"/>
  <c r="U56" i="13" s="1"/>
  <c r="U57" i="13" s="1"/>
  <c r="U58" i="13" s="1"/>
  <c r="U59" i="13" s="1"/>
  <c r="U60" i="13" s="1"/>
  <c r="U61" i="13" s="1"/>
  <c r="S43" i="13"/>
  <c r="S44" i="13" s="1"/>
  <c r="S45" i="13" s="1"/>
  <c r="S46" i="13" s="1"/>
  <c r="S47" i="13" s="1"/>
  <c r="S48" i="13" s="1"/>
  <c r="S49" i="13" s="1"/>
  <c r="S50" i="13" s="1"/>
  <c r="S51" i="13" s="1"/>
  <c r="S52" i="13" s="1"/>
  <c r="S53" i="13" s="1"/>
  <c r="S54" i="13" s="1"/>
  <c r="S55" i="13" s="1"/>
  <c r="S56" i="13" s="1"/>
  <c r="S57" i="13" s="1"/>
  <c r="S58" i="13" s="1"/>
  <c r="S59" i="13" s="1"/>
  <c r="S60" i="13" s="1"/>
  <c r="S61" i="13" s="1"/>
  <c r="AM42" i="13"/>
  <c r="BF42" i="13"/>
  <c r="AW43" i="13"/>
  <c r="AW44" i="13" s="1"/>
  <c r="AW45" i="13" s="1"/>
  <c r="AW46" i="13" s="1"/>
  <c r="AW47" i="13" s="1"/>
  <c r="AW48" i="13" s="1"/>
  <c r="AW49" i="13" s="1"/>
  <c r="AW50" i="13" s="1"/>
  <c r="AW51" i="13" s="1"/>
  <c r="AW52" i="13" s="1"/>
  <c r="AW53" i="13" s="1"/>
  <c r="AW54" i="13" s="1"/>
  <c r="AW55" i="13" s="1"/>
  <c r="AW56" i="13" s="1"/>
  <c r="AW57" i="13" s="1"/>
  <c r="AW58" i="13" s="1"/>
  <c r="AW59" i="13" s="1"/>
  <c r="AW60" i="13" s="1"/>
  <c r="AW61" i="13" s="1"/>
  <c r="BG42" i="13"/>
  <c r="BI39" i="13" s="1"/>
  <c r="AY42" i="13" s="1"/>
  <c r="AY43" i="13" s="1"/>
  <c r="AY44" i="13" s="1"/>
  <c r="AY45" i="13" s="1"/>
  <c r="AY46" i="13" s="1"/>
  <c r="AY47" i="13" s="1"/>
  <c r="AY48" i="13" s="1"/>
  <c r="AY49" i="13" s="1"/>
  <c r="AY50" i="13" s="1"/>
  <c r="AY51" i="13" s="1"/>
  <c r="AY52" i="13" s="1"/>
  <c r="AY53" i="13" s="1"/>
  <c r="AY54" i="13" s="1"/>
  <c r="AY55" i="13" s="1"/>
  <c r="AY56" i="13" s="1"/>
  <c r="AY57" i="13" s="1"/>
  <c r="AY58" i="13" s="1"/>
  <c r="AY59" i="13" s="1"/>
  <c r="AY60" i="13" s="1"/>
  <c r="AY61" i="13" s="1"/>
  <c r="BE11" i="13"/>
  <c r="BE12" i="13" s="1"/>
  <c r="BE13" i="13" s="1"/>
  <c r="BE14" i="13" s="1"/>
  <c r="BE15" i="13" s="1"/>
  <c r="BE16" i="13" s="1"/>
  <c r="BE17" i="13" s="1"/>
  <c r="BE18" i="13" s="1"/>
  <c r="BE19" i="13" s="1"/>
  <c r="BE20" i="13" s="1"/>
  <c r="BE21" i="13" s="1"/>
  <c r="BE22" i="13" s="1"/>
  <c r="BE23" i="13" s="1"/>
  <c r="BE24" i="13" s="1"/>
  <c r="BE25" i="13" s="1"/>
  <c r="BE26" i="13" s="1"/>
  <c r="BE27" i="13" s="1"/>
  <c r="BE28" i="13" s="1"/>
  <c r="BE29" i="13" s="1"/>
  <c r="AR10" i="13"/>
  <c r="AH11" i="13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C10" i="13"/>
  <c r="M10" i="13"/>
  <c r="D11" i="13"/>
  <c r="D12" i="13" s="1"/>
  <c r="D13" i="13" s="1"/>
  <c r="D14" i="13" s="1"/>
  <c r="D15" i="13" s="1"/>
  <c r="D16" i="13" s="1"/>
  <c r="D17" i="13" s="1"/>
  <c r="D18" i="13" s="1"/>
  <c r="D19" i="13" s="1"/>
  <c r="D20" i="13" s="1"/>
  <c r="D21" i="13" s="1"/>
  <c r="D22" i="13" s="1"/>
  <c r="D23" i="13" s="1"/>
  <c r="D24" i="13" s="1"/>
  <c r="D25" i="13" s="1"/>
  <c r="D26" i="13" s="1"/>
  <c r="D27" i="13" s="1"/>
  <c r="D28" i="13" s="1"/>
  <c r="D29" i="13" s="1"/>
  <c r="T12" i="13"/>
  <c r="AM11" i="13"/>
  <c r="AO11" i="13" s="1"/>
  <c r="AR11" i="13" s="1"/>
  <c r="AL12" i="13"/>
  <c r="E12" i="13"/>
  <c r="AS10" i="13"/>
  <c r="AT7" i="13"/>
  <c r="AJ10" i="13" s="1"/>
  <c r="AJ11" i="13" s="1"/>
  <c r="AJ12" i="13" s="1"/>
  <c r="AJ13" i="13" s="1"/>
  <c r="AJ14" i="13" s="1"/>
  <c r="AJ15" i="13" s="1"/>
  <c r="AJ16" i="13" s="1"/>
  <c r="AJ17" i="13" s="1"/>
  <c r="AJ18" i="13" s="1"/>
  <c r="AJ19" i="13" s="1"/>
  <c r="AJ20" i="13" s="1"/>
  <c r="AJ21" i="13" s="1"/>
  <c r="AJ22" i="13" s="1"/>
  <c r="AJ23" i="13" s="1"/>
  <c r="AJ24" i="13" s="1"/>
  <c r="AJ25" i="13" s="1"/>
  <c r="AJ26" i="13" s="1"/>
  <c r="AJ27" i="13" s="1"/>
  <c r="AJ28" i="13" s="1"/>
  <c r="AJ29" i="13" s="1"/>
  <c r="H12" i="13"/>
  <c r="I11" i="13"/>
  <c r="K11" i="13" s="1"/>
  <c r="AX12" i="13"/>
  <c r="AI12" i="13"/>
  <c r="BB12" i="13"/>
  <c r="BA13" i="13"/>
  <c r="BB11" i="13"/>
  <c r="BD11" i="13" s="1"/>
  <c r="M42" i="13"/>
  <c r="BF10" i="13"/>
  <c r="AB10" i="13"/>
  <c r="AM10" i="13"/>
  <c r="BH10" i="13"/>
  <c r="L11" i="13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W11" i="13"/>
  <c r="I10" i="13"/>
  <c r="AQ31" i="13"/>
  <c r="T44" i="13"/>
  <c r="AA11" i="13"/>
  <c r="AA12" i="13" s="1"/>
  <c r="AA13" i="13" s="1"/>
  <c r="AA14" i="13" s="1"/>
  <c r="AA15" i="13" s="1"/>
  <c r="AA16" i="13" s="1"/>
  <c r="AA17" i="13" s="1"/>
  <c r="AA18" i="13" s="1"/>
  <c r="AA19" i="13" s="1"/>
  <c r="AA20" i="13" s="1"/>
  <c r="AA21" i="13" s="1"/>
  <c r="AA22" i="13" s="1"/>
  <c r="AA23" i="13" s="1"/>
  <c r="AA24" i="13" s="1"/>
  <c r="AA25" i="13" s="1"/>
  <c r="AA26" i="13" s="1"/>
  <c r="AA27" i="13" s="1"/>
  <c r="AA28" i="13" s="1"/>
  <c r="AA29" i="13" s="1"/>
  <c r="BI7" i="13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P43" i="13"/>
  <c r="AP44" i="13" s="1"/>
  <c r="AP45" i="13" s="1"/>
  <c r="AP46" i="13" s="1"/>
  <c r="AP47" i="13" s="1"/>
  <c r="AP48" i="13" s="1"/>
  <c r="AP49" i="13" s="1"/>
  <c r="AP50" i="13" s="1"/>
  <c r="AP51" i="13" s="1"/>
  <c r="AP52" i="13" s="1"/>
  <c r="AP53" i="13" s="1"/>
  <c r="AP54" i="13" s="1"/>
  <c r="AP55" i="13" s="1"/>
  <c r="AP56" i="13" s="1"/>
  <c r="AP57" i="13" s="1"/>
  <c r="AP58" i="13" s="1"/>
  <c r="AP59" i="13" s="1"/>
  <c r="AP60" i="13" s="1"/>
  <c r="AP61" i="13" s="1"/>
  <c r="AR42" i="13"/>
  <c r="E44" i="13"/>
  <c r="H44" i="13"/>
  <c r="I43" i="13"/>
  <c r="K43" i="13" s="1"/>
  <c r="AI44" i="13"/>
  <c r="X43" i="13"/>
  <c r="Z43" i="13" s="1"/>
  <c r="AC43" i="13" s="1"/>
  <c r="W44" i="13"/>
  <c r="BA43" i="13"/>
  <c r="BB42" i="13"/>
  <c r="AM44" i="13"/>
  <c r="AL45" i="13"/>
  <c r="AQ42" i="13"/>
  <c r="AA43" i="13"/>
  <c r="AA44" i="13" s="1"/>
  <c r="AA45" i="13" s="1"/>
  <c r="AA46" i="13" s="1"/>
  <c r="AA47" i="13" s="1"/>
  <c r="AA48" i="13" s="1"/>
  <c r="AA49" i="13" s="1"/>
  <c r="AA50" i="13" s="1"/>
  <c r="AA51" i="13" s="1"/>
  <c r="AA52" i="13" s="1"/>
  <c r="AA53" i="13" s="1"/>
  <c r="AA54" i="13" s="1"/>
  <c r="AA55" i="13" s="1"/>
  <c r="AA56" i="13" s="1"/>
  <c r="AA57" i="13" s="1"/>
  <c r="AA58" i="13" s="1"/>
  <c r="AA59" i="13" s="1"/>
  <c r="AA60" i="13" s="1"/>
  <c r="AA61" i="13" s="1"/>
  <c r="AM43" i="13"/>
  <c r="AO43" i="13" s="1"/>
  <c r="BF63" i="13"/>
  <c r="AX44" i="13"/>
  <c r="L43" i="13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AB11" i="13" l="1"/>
  <c r="AB12" i="13" s="1"/>
  <c r="AB13" i="13" s="1"/>
  <c r="AB14" i="13" s="1"/>
  <c r="AB15" i="13" s="1"/>
  <c r="AB16" i="13" s="1"/>
  <c r="AB17" i="13" s="1"/>
  <c r="AB18" i="13" s="1"/>
  <c r="AB19" i="13" s="1"/>
  <c r="AB20" i="13" s="1"/>
  <c r="AB21" i="13" s="1"/>
  <c r="AB22" i="13" s="1"/>
  <c r="AB23" i="13" s="1"/>
  <c r="AB24" i="13" s="1"/>
  <c r="AB25" i="13" s="1"/>
  <c r="AB26" i="13" s="1"/>
  <c r="AB27" i="13" s="1"/>
  <c r="AB28" i="13" s="1"/>
  <c r="AB29" i="13" s="1"/>
  <c r="AR43" i="13"/>
  <c r="AQ43" i="13"/>
  <c r="AQ44" i="13" s="1"/>
  <c r="AQ45" i="13" s="1"/>
  <c r="AQ46" i="13" s="1"/>
  <c r="AQ47" i="13" s="1"/>
  <c r="AQ48" i="13" s="1"/>
  <c r="AQ49" i="13" s="1"/>
  <c r="AQ50" i="13" s="1"/>
  <c r="AQ51" i="13" s="1"/>
  <c r="AQ52" i="13" s="1"/>
  <c r="AQ53" i="13" s="1"/>
  <c r="AQ54" i="13" s="1"/>
  <c r="AQ55" i="13" s="1"/>
  <c r="AQ56" i="13" s="1"/>
  <c r="AQ57" i="13" s="1"/>
  <c r="AQ58" i="13" s="1"/>
  <c r="AQ59" i="13" s="1"/>
  <c r="AQ60" i="13" s="1"/>
  <c r="AQ61" i="13" s="1"/>
  <c r="O10" i="13"/>
  <c r="AD42" i="13"/>
  <c r="BF43" i="13"/>
  <c r="BF44" i="13" s="1"/>
  <c r="BF45" i="13" s="1"/>
  <c r="BF46" i="13" s="1"/>
  <c r="BF47" i="13" s="1"/>
  <c r="BF48" i="13" s="1"/>
  <c r="BF49" i="13" s="1"/>
  <c r="BF50" i="13" s="1"/>
  <c r="BF51" i="13" s="1"/>
  <c r="BF52" i="13" s="1"/>
  <c r="BF53" i="13" s="1"/>
  <c r="BF54" i="13" s="1"/>
  <c r="BF55" i="13" s="1"/>
  <c r="BF56" i="13" s="1"/>
  <c r="BF57" i="13" s="1"/>
  <c r="BF58" i="13" s="1"/>
  <c r="BF59" i="13" s="1"/>
  <c r="BF60" i="13" s="1"/>
  <c r="BF61" i="13" s="1"/>
  <c r="P39" i="13"/>
  <c r="F42" i="13" s="1"/>
  <c r="F43" i="13" s="1"/>
  <c r="F44" i="13" s="1"/>
  <c r="F45" i="13" s="1"/>
  <c r="F46" i="13" s="1"/>
  <c r="F47" i="13" s="1"/>
  <c r="F48" i="13" s="1"/>
  <c r="F49" i="13" s="1"/>
  <c r="F50" i="13" s="1"/>
  <c r="F51" i="13" s="1"/>
  <c r="F52" i="13" s="1"/>
  <c r="F53" i="13" s="1"/>
  <c r="F54" i="13" s="1"/>
  <c r="F55" i="13" s="1"/>
  <c r="F56" i="13" s="1"/>
  <c r="F57" i="13" s="1"/>
  <c r="F58" i="13" s="1"/>
  <c r="F59" i="13" s="1"/>
  <c r="F60" i="13" s="1"/>
  <c r="F61" i="13" s="1"/>
  <c r="O42" i="13"/>
  <c r="N43" i="13"/>
  <c r="O43" i="13" s="1"/>
  <c r="AB43" i="13"/>
  <c r="AB44" i="13" s="1"/>
  <c r="AB45" i="13" s="1"/>
  <c r="AB46" i="13" s="1"/>
  <c r="AB47" i="13" s="1"/>
  <c r="AB48" i="13" s="1"/>
  <c r="AB49" i="13" s="1"/>
  <c r="AB50" i="13" s="1"/>
  <c r="AB51" i="13" s="1"/>
  <c r="AB52" i="13" s="1"/>
  <c r="AB53" i="13" s="1"/>
  <c r="AB54" i="13" s="1"/>
  <c r="AB55" i="13" s="1"/>
  <c r="AB56" i="13" s="1"/>
  <c r="AB57" i="13" s="1"/>
  <c r="AB58" i="13" s="1"/>
  <c r="AB59" i="13" s="1"/>
  <c r="AB60" i="13" s="1"/>
  <c r="AB61" i="13" s="1"/>
  <c r="BH42" i="13"/>
  <c r="BF31" i="13"/>
  <c r="BF11" i="13"/>
  <c r="BF12" i="13" s="1"/>
  <c r="BF13" i="13" s="1"/>
  <c r="BF14" i="13" s="1"/>
  <c r="BF15" i="13" s="1"/>
  <c r="BF16" i="13" s="1"/>
  <c r="BF17" i="13" s="1"/>
  <c r="BF18" i="13" s="1"/>
  <c r="BF19" i="13" s="1"/>
  <c r="BF20" i="13" s="1"/>
  <c r="BF21" i="13" s="1"/>
  <c r="BF22" i="13" s="1"/>
  <c r="BF23" i="13" s="1"/>
  <c r="BF24" i="13" s="1"/>
  <c r="BF25" i="13" s="1"/>
  <c r="BF26" i="13" s="1"/>
  <c r="BF27" i="13" s="1"/>
  <c r="BF28" i="13" s="1"/>
  <c r="BF29" i="13" s="1"/>
  <c r="BG11" i="13"/>
  <c r="AS11" i="13"/>
  <c r="AQ11" i="13"/>
  <c r="AQ12" i="13" s="1"/>
  <c r="AQ13" i="13" s="1"/>
  <c r="AQ14" i="13" s="1"/>
  <c r="AQ15" i="13" s="1"/>
  <c r="AQ16" i="13" s="1"/>
  <c r="AQ17" i="13" s="1"/>
  <c r="AQ18" i="13" s="1"/>
  <c r="AQ19" i="13" s="1"/>
  <c r="AQ20" i="13" s="1"/>
  <c r="AQ21" i="13" s="1"/>
  <c r="AQ22" i="13" s="1"/>
  <c r="AQ23" i="13" s="1"/>
  <c r="AQ24" i="13" s="1"/>
  <c r="AQ25" i="13" s="1"/>
  <c r="AQ26" i="13" s="1"/>
  <c r="AQ27" i="13" s="1"/>
  <c r="AQ28" i="13" s="1"/>
  <c r="AQ29" i="13" s="1"/>
  <c r="AE7" i="13"/>
  <c r="U10" i="13" s="1"/>
  <c r="U11" i="13" s="1"/>
  <c r="U12" i="13" s="1"/>
  <c r="U13" i="13" s="1"/>
  <c r="U14" i="13" s="1"/>
  <c r="U15" i="13" s="1"/>
  <c r="U16" i="13" s="1"/>
  <c r="U17" i="13" s="1"/>
  <c r="U18" i="13" s="1"/>
  <c r="U19" i="13" s="1"/>
  <c r="U20" i="13" s="1"/>
  <c r="U21" i="13" s="1"/>
  <c r="U22" i="13" s="1"/>
  <c r="U23" i="13" s="1"/>
  <c r="U24" i="13" s="1"/>
  <c r="U25" i="13" s="1"/>
  <c r="U26" i="13" s="1"/>
  <c r="U27" i="13" s="1"/>
  <c r="U28" i="13" s="1"/>
  <c r="U29" i="13" s="1"/>
  <c r="AD10" i="13"/>
  <c r="AB31" i="13"/>
  <c r="N11" i="13"/>
  <c r="O11" i="13" s="1"/>
  <c r="T45" i="13"/>
  <c r="AQ63" i="13"/>
  <c r="BB13" i="13"/>
  <c r="BA14" i="13"/>
  <c r="AX45" i="13"/>
  <c r="M63" i="13"/>
  <c r="H45" i="13"/>
  <c r="I44" i="13"/>
  <c r="K44" i="13" s="1"/>
  <c r="N44" i="13" s="1"/>
  <c r="AB63" i="13"/>
  <c r="AD43" i="13"/>
  <c r="E13" i="13"/>
  <c r="AI13" i="13"/>
  <c r="AL13" i="13"/>
  <c r="AM12" i="13"/>
  <c r="AO12" i="13" s="1"/>
  <c r="AR12" i="13" s="1"/>
  <c r="BB43" i="13"/>
  <c r="BD43" i="13" s="1"/>
  <c r="BG43" i="13" s="1"/>
  <c r="BA44" i="13"/>
  <c r="X11" i="13"/>
  <c r="Z11" i="13" s="1"/>
  <c r="AC11" i="13" s="1"/>
  <c r="W12" i="13"/>
  <c r="W45" i="13"/>
  <c r="X44" i="13"/>
  <c r="Z44" i="13" s="1"/>
  <c r="AC44" i="13" s="1"/>
  <c r="E45" i="13"/>
  <c r="H13" i="13"/>
  <c r="I12" i="13"/>
  <c r="K12" i="13" s="1"/>
  <c r="N12" i="13" s="1"/>
  <c r="T13" i="13"/>
  <c r="AL46" i="13"/>
  <c r="AM45" i="13"/>
  <c r="BH11" i="13"/>
  <c r="M43" i="13"/>
  <c r="M44" i="13" s="1"/>
  <c r="M45" i="13" s="1"/>
  <c r="M46" i="13" s="1"/>
  <c r="M47" i="13" s="1"/>
  <c r="M48" i="13" s="1"/>
  <c r="M49" i="13" s="1"/>
  <c r="M50" i="13" s="1"/>
  <c r="M51" i="13" s="1"/>
  <c r="M52" i="13" s="1"/>
  <c r="M53" i="13" s="1"/>
  <c r="M54" i="13" s="1"/>
  <c r="M55" i="13" s="1"/>
  <c r="M56" i="13" s="1"/>
  <c r="M57" i="13" s="1"/>
  <c r="M58" i="13" s="1"/>
  <c r="M59" i="13" s="1"/>
  <c r="M60" i="13" s="1"/>
  <c r="M61" i="13" s="1"/>
  <c r="M31" i="13"/>
  <c r="AO44" i="13"/>
  <c r="AR44" i="13" s="1"/>
  <c r="AI45" i="13"/>
  <c r="AT39" i="13"/>
  <c r="AJ42" i="13" s="1"/>
  <c r="AJ43" i="13" s="1"/>
  <c r="AJ44" i="13" s="1"/>
  <c r="AJ45" i="13" s="1"/>
  <c r="AJ46" i="13" s="1"/>
  <c r="AJ47" i="13" s="1"/>
  <c r="AJ48" i="13" s="1"/>
  <c r="AJ49" i="13" s="1"/>
  <c r="AJ50" i="13" s="1"/>
  <c r="AJ51" i="13" s="1"/>
  <c r="AJ52" i="13" s="1"/>
  <c r="AJ53" i="13" s="1"/>
  <c r="AJ54" i="13" s="1"/>
  <c r="AJ55" i="13" s="1"/>
  <c r="AJ56" i="13" s="1"/>
  <c r="AJ57" i="13" s="1"/>
  <c r="AJ58" i="13" s="1"/>
  <c r="AJ59" i="13" s="1"/>
  <c r="AJ60" i="13" s="1"/>
  <c r="AJ61" i="13" s="1"/>
  <c r="AS42" i="13"/>
  <c r="AS43" i="13" s="1"/>
  <c r="BD12" i="13"/>
  <c r="BG12" i="13" s="1"/>
  <c r="AX13" i="13"/>
  <c r="M11" i="13"/>
  <c r="M12" i="13" s="1"/>
  <c r="M13" i="13" s="1"/>
  <c r="M14" i="13" s="1"/>
  <c r="M15" i="13" s="1"/>
  <c r="M16" i="13" s="1"/>
  <c r="M17" i="13" s="1"/>
  <c r="M18" i="13" s="1"/>
  <c r="M19" i="13" s="1"/>
  <c r="M20" i="13" s="1"/>
  <c r="M21" i="13" s="1"/>
  <c r="M22" i="13" s="1"/>
  <c r="M23" i="13" s="1"/>
  <c r="M24" i="13" s="1"/>
  <c r="M25" i="13" s="1"/>
  <c r="M26" i="13" s="1"/>
  <c r="M27" i="13" s="1"/>
  <c r="M28" i="13" s="1"/>
  <c r="M29" i="13" s="1"/>
  <c r="O44" i="13" l="1"/>
  <c r="AS12" i="13"/>
  <c r="AD11" i="13"/>
  <c r="BH43" i="13"/>
  <c r="H14" i="13"/>
  <c r="I13" i="13"/>
  <c r="K13" i="13" s="1"/>
  <c r="N13" i="13" s="1"/>
  <c r="AD44" i="13"/>
  <c r="E46" i="13"/>
  <c r="O12" i="13"/>
  <c r="AL14" i="13"/>
  <c r="AM13" i="13"/>
  <c r="AO13" i="13" s="1"/>
  <c r="AR13" i="13" s="1"/>
  <c r="AS13" i="13" s="1"/>
  <c r="T46" i="13"/>
  <c r="H46" i="13"/>
  <c r="I45" i="13"/>
  <c r="K45" i="13" s="1"/>
  <c r="N45" i="13" s="1"/>
  <c r="AL47" i="13"/>
  <c r="AM46" i="13"/>
  <c r="X45" i="13"/>
  <c r="Z45" i="13" s="1"/>
  <c r="AC45" i="13" s="1"/>
  <c r="W46" i="13"/>
  <c r="AI14" i="13"/>
  <c r="BA15" i="13"/>
  <c r="BB14" i="13"/>
  <c r="AX14" i="13"/>
  <c r="BD13" i="13"/>
  <c r="BG13" i="13" s="1"/>
  <c r="BH12" i="13"/>
  <c r="AS44" i="13"/>
  <c r="X12" i="13"/>
  <c r="Z12" i="13" s="1"/>
  <c r="AC12" i="13" s="1"/>
  <c r="W13" i="13"/>
  <c r="E14" i="13"/>
  <c r="AX46" i="13"/>
  <c r="BA45" i="13"/>
  <c r="BB44" i="13"/>
  <c r="BD44" i="13" s="1"/>
  <c r="BG44" i="13" s="1"/>
  <c r="AO45" i="13"/>
  <c r="AR45" i="13" s="1"/>
  <c r="AI46" i="13"/>
  <c r="T14" i="13"/>
  <c r="O45" i="13" l="1"/>
  <c r="AD12" i="13"/>
  <c r="BH44" i="13"/>
  <c r="BH13" i="13"/>
  <c r="O13" i="13"/>
  <c r="E15" i="13"/>
  <c r="AL48" i="13"/>
  <c r="AM47" i="13"/>
  <c r="E47" i="13"/>
  <c r="T15" i="13"/>
  <c r="BA16" i="13"/>
  <c r="BB15" i="13"/>
  <c r="AI15" i="13"/>
  <c r="BD14" i="13"/>
  <c r="BG14" i="13" s="1"/>
  <c r="BH14" i="13" s="1"/>
  <c r="AX15" i="13"/>
  <c r="AO46" i="13"/>
  <c r="AR46" i="13" s="1"/>
  <c r="AI47" i="13"/>
  <c r="W14" i="13"/>
  <c r="X13" i="13"/>
  <c r="Z13" i="13" s="1"/>
  <c r="AC13" i="13" s="1"/>
  <c r="AD13" i="13" s="1"/>
  <c r="H47" i="13"/>
  <c r="I46" i="13"/>
  <c r="K46" i="13" s="1"/>
  <c r="N46" i="13" s="1"/>
  <c r="AD45" i="13"/>
  <c r="T47" i="13"/>
  <c r="Z46" i="13"/>
  <c r="AC46" i="13" s="1"/>
  <c r="I14" i="13"/>
  <c r="K14" i="13" s="1"/>
  <c r="N14" i="13" s="1"/>
  <c r="H15" i="13"/>
  <c r="AS45" i="13"/>
  <c r="BB45" i="13"/>
  <c r="BD45" i="13" s="1"/>
  <c r="BG45" i="13" s="1"/>
  <c r="BA46" i="13"/>
  <c r="X46" i="13"/>
  <c r="W47" i="13"/>
  <c r="AX47" i="13"/>
  <c r="AL15" i="13"/>
  <c r="AM14" i="13"/>
  <c r="AO14" i="13" s="1"/>
  <c r="AR14" i="13" s="1"/>
  <c r="AS14" i="13" s="1"/>
  <c r="O46" i="13" l="1"/>
  <c r="BH45" i="13"/>
  <c r="E16" i="13"/>
  <c r="BA47" i="13"/>
  <c r="BB46" i="13"/>
  <c r="BD46" i="13" s="1"/>
  <c r="BG46" i="13" s="1"/>
  <c r="BH46" i="13" s="1"/>
  <c r="AI16" i="13"/>
  <c r="I47" i="13"/>
  <c r="K47" i="13" s="1"/>
  <c r="N47" i="13" s="1"/>
  <c r="O47" i="13" s="1"/>
  <c r="H48" i="13"/>
  <c r="AL49" i="13"/>
  <c r="AM48" i="13"/>
  <c r="AL16" i="13"/>
  <c r="AM15" i="13"/>
  <c r="AO15" i="13" s="1"/>
  <c r="AR15" i="13" s="1"/>
  <c r="AS15" i="13" s="1"/>
  <c r="AS46" i="13"/>
  <c r="H16" i="13"/>
  <c r="I15" i="13"/>
  <c r="K15" i="13" s="1"/>
  <c r="N15" i="13" s="1"/>
  <c r="W15" i="13"/>
  <c r="X14" i="13"/>
  <c r="Z14" i="13" s="1"/>
  <c r="AC14" i="13" s="1"/>
  <c r="AD14" i="13" s="1"/>
  <c r="BB16" i="13"/>
  <c r="BA17" i="13"/>
  <c r="AX48" i="13"/>
  <c r="AO47" i="13"/>
  <c r="AR47" i="13" s="1"/>
  <c r="AI48" i="13"/>
  <c r="T16" i="13"/>
  <c r="O14" i="13"/>
  <c r="W48" i="13"/>
  <c r="X47" i="13"/>
  <c r="Z47" i="13" s="1"/>
  <c r="AC47" i="13" s="1"/>
  <c r="T48" i="13"/>
  <c r="AX16" i="13"/>
  <c r="BD15" i="13"/>
  <c r="BG15" i="13" s="1"/>
  <c r="BH15" i="13" s="1"/>
  <c r="AD46" i="13"/>
  <c r="E48" i="13"/>
  <c r="AS47" i="13" l="1"/>
  <c r="AI17" i="13"/>
  <c r="E49" i="13"/>
  <c r="BA18" i="13"/>
  <c r="BB17" i="13"/>
  <c r="AL17" i="13"/>
  <c r="AM16" i="13"/>
  <c r="AO16" i="13" s="1"/>
  <c r="AR16" i="13" s="1"/>
  <c r="AS16" i="13" s="1"/>
  <c r="BB47" i="13"/>
  <c r="BD47" i="13" s="1"/>
  <c r="BG47" i="13" s="1"/>
  <c r="BH47" i="13" s="1"/>
  <c r="BA48" i="13"/>
  <c r="AX49" i="13"/>
  <c r="X48" i="13"/>
  <c r="W49" i="13"/>
  <c r="AD47" i="13"/>
  <c r="O15" i="13"/>
  <c r="E17" i="13"/>
  <c r="AL50" i="13"/>
  <c r="AM49" i="13"/>
  <c r="T17" i="13"/>
  <c r="X15" i="13"/>
  <c r="Z15" i="13" s="1"/>
  <c r="AC15" i="13" s="1"/>
  <c r="AD15" i="13" s="1"/>
  <c r="W16" i="13"/>
  <c r="H49" i="13"/>
  <c r="I48" i="13"/>
  <c r="K48" i="13" s="1"/>
  <c r="N48" i="13" s="1"/>
  <c r="O48" i="13" s="1"/>
  <c r="BD16" i="13"/>
  <c r="BG16" i="13" s="1"/>
  <c r="BH16" i="13" s="1"/>
  <c r="AX17" i="13"/>
  <c r="AI49" i="13"/>
  <c r="AO48" i="13"/>
  <c r="AR48" i="13" s="1"/>
  <c r="AS48" i="13" s="1"/>
  <c r="Z48" i="13"/>
  <c r="AC48" i="13" s="1"/>
  <c r="T49" i="13"/>
  <c r="I16" i="13"/>
  <c r="K16" i="13" s="1"/>
  <c r="N16" i="13" s="1"/>
  <c r="H17" i="13"/>
  <c r="E18" i="13" l="1"/>
  <c r="AI18" i="13"/>
  <c r="E50" i="13"/>
  <c r="I49" i="13"/>
  <c r="K49" i="13" s="1"/>
  <c r="N49" i="13" s="1"/>
  <c r="O49" i="13" s="1"/>
  <c r="H50" i="13"/>
  <c r="T50" i="13"/>
  <c r="W17" i="13"/>
  <c r="X16" i="13"/>
  <c r="Z16" i="13" s="1"/>
  <c r="AC16" i="13" s="1"/>
  <c r="AD16" i="13" s="1"/>
  <c r="AL18" i="13"/>
  <c r="AM17" i="13"/>
  <c r="AO17" i="13" s="1"/>
  <c r="AR17" i="13" s="1"/>
  <c r="AS17" i="13" s="1"/>
  <c r="AD48" i="13"/>
  <c r="T18" i="13"/>
  <c r="H18" i="13"/>
  <c r="I17" i="13"/>
  <c r="K17" i="13" s="1"/>
  <c r="N17" i="13" s="1"/>
  <c r="BA49" i="13"/>
  <c r="BB48" i="13"/>
  <c r="BD48" i="13" s="1"/>
  <c r="BG48" i="13" s="1"/>
  <c r="BH48" i="13" s="1"/>
  <c r="O16" i="13"/>
  <c r="AO49" i="13"/>
  <c r="AR49" i="13" s="1"/>
  <c r="AS49" i="13" s="1"/>
  <c r="AI50" i="13"/>
  <c r="W50" i="13"/>
  <c r="X49" i="13"/>
  <c r="Z49" i="13" s="1"/>
  <c r="AC49" i="13" s="1"/>
  <c r="AX18" i="13"/>
  <c r="BD17" i="13"/>
  <c r="BG17" i="13" s="1"/>
  <c r="BH17" i="13" s="1"/>
  <c r="AL51" i="13"/>
  <c r="AM50" i="13"/>
  <c r="AX50" i="13"/>
  <c r="BA19" i="13"/>
  <c r="BB18" i="13"/>
  <c r="X17" i="13" l="1"/>
  <c r="Z17" i="13" s="1"/>
  <c r="AC17" i="13" s="1"/>
  <c r="AD17" i="13" s="1"/>
  <c r="W18" i="13"/>
  <c r="X50" i="13"/>
  <c r="Z50" i="13" s="1"/>
  <c r="AC50" i="13" s="1"/>
  <c r="W51" i="13"/>
  <c r="I18" i="13"/>
  <c r="K18" i="13" s="1"/>
  <c r="N18" i="13" s="1"/>
  <c r="H19" i="13"/>
  <c r="T51" i="13"/>
  <c r="E19" i="13"/>
  <c r="AX51" i="13"/>
  <c r="BB49" i="13"/>
  <c r="BD49" i="13" s="1"/>
  <c r="BG49" i="13" s="1"/>
  <c r="BH49" i="13" s="1"/>
  <c r="BA50" i="13"/>
  <c r="AL19" i="13"/>
  <c r="AM18" i="13"/>
  <c r="AO18" i="13" s="1"/>
  <c r="AR18" i="13" s="1"/>
  <c r="AS18" i="13" s="1"/>
  <c r="BD18" i="13"/>
  <c r="BG18" i="13" s="1"/>
  <c r="BH18" i="13" s="1"/>
  <c r="AX19" i="13"/>
  <c r="AI19" i="13"/>
  <c r="BA20" i="13"/>
  <c r="BB19" i="13"/>
  <c r="AO50" i="13"/>
  <c r="AR50" i="13" s="1"/>
  <c r="AS50" i="13" s="1"/>
  <c r="AI51" i="13"/>
  <c r="T19" i="13"/>
  <c r="H51" i="13"/>
  <c r="I50" i="13"/>
  <c r="K50" i="13" s="1"/>
  <c r="N50" i="13" s="1"/>
  <c r="O50" i="13" s="1"/>
  <c r="O17" i="13"/>
  <c r="AD49" i="13"/>
  <c r="AL52" i="13"/>
  <c r="AM51" i="13"/>
  <c r="E51" i="13"/>
  <c r="I51" i="13" l="1"/>
  <c r="K51" i="13" s="1"/>
  <c r="N51" i="13" s="1"/>
  <c r="O51" i="13" s="1"/>
  <c r="H52" i="13"/>
  <c r="W52" i="13"/>
  <c r="X51" i="13"/>
  <c r="Z51" i="13" s="1"/>
  <c r="AC51" i="13" s="1"/>
  <c r="E52" i="13"/>
  <c r="W19" i="13"/>
  <c r="X18" i="13"/>
  <c r="Z18" i="13" s="1"/>
  <c r="AC18" i="13" s="1"/>
  <c r="AD18" i="13" s="1"/>
  <c r="AX52" i="13"/>
  <c r="BD19" i="13"/>
  <c r="BG19" i="13" s="1"/>
  <c r="BH19" i="13" s="1"/>
  <c r="AX20" i="13"/>
  <c r="T20" i="13"/>
  <c r="AO51" i="13"/>
  <c r="AR51" i="13" s="1"/>
  <c r="AS51" i="13" s="1"/>
  <c r="AI52" i="13"/>
  <c r="E20" i="13"/>
  <c r="AI20" i="13"/>
  <c r="T52" i="13"/>
  <c r="AL53" i="13"/>
  <c r="AM52" i="13"/>
  <c r="AD50" i="13"/>
  <c r="AL20" i="13"/>
  <c r="AM19" i="13"/>
  <c r="AO19" i="13" s="1"/>
  <c r="AR19" i="13" s="1"/>
  <c r="AS19" i="13" s="1"/>
  <c r="O18" i="13"/>
  <c r="BA21" i="13"/>
  <c r="BB20" i="13"/>
  <c r="BA51" i="13"/>
  <c r="BB50" i="13"/>
  <c r="BD50" i="13" s="1"/>
  <c r="BG50" i="13" s="1"/>
  <c r="BH50" i="13" s="1"/>
  <c r="H20" i="13"/>
  <c r="I19" i="13"/>
  <c r="K19" i="13" s="1"/>
  <c r="N19" i="13" s="1"/>
  <c r="I20" i="13" l="1"/>
  <c r="K20" i="13" s="1"/>
  <c r="N20" i="13" s="1"/>
  <c r="H21" i="13"/>
  <c r="AD51" i="13"/>
  <c r="E21" i="13"/>
  <c r="AI21" i="13"/>
  <c r="X52" i="13"/>
  <c r="Z52" i="13" s="1"/>
  <c r="AC52" i="13" s="1"/>
  <c r="W53" i="13"/>
  <c r="E53" i="13"/>
  <c r="AM20" i="13"/>
  <c r="AO20" i="13" s="1"/>
  <c r="AR20" i="13" s="1"/>
  <c r="AS20" i="13" s="1"/>
  <c r="AL21" i="13"/>
  <c r="BB51" i="13"/>
  <c r="BD51" i="13" s="1"/>
  <c r="BG51" i="13" s="1"/>
  <c r="BH51" i="13" s="1"/>
  <c r="BA52" i="13"/>
  <c r="AX53" i="13"/>
  <c r="BD20" i="13"/>
  <c r="BG20" i="13" s="1"/>
  <c r="BH20" i="13" s="1"/>
  <c r="AX21" i="13"/>
  <c r="AL54" i="13"/>
  <c r="AM53" i="13"/>
  <c r="AI53" i="13"/>
  <c r="AO52" i="13"/>
  <c r="AR52" i="13" s="1"/>
  <c r="AS52" i="13" s="1"/>
  <c r="H53" i="13"/>
  <c r="I52" i="13"/>
  <c r="K52" i="13" s="1"/>
  <c r="N52" i="13" s="1"/>
  <c r="O52" i="13" s="1"/>
  <c r="BA22" i="13"/>
  <c r="BB21" i="13"/>
  <c r="T53" i="13"/>
  <c r="T21" i="13"/>
  <c r="O19" i="13"/>
  <c r="X19" i="13"/>
  <c r="Z19" i="13" s="1"/>
  <c r="AC19" i="13" s="1"/>
  <c r="AD19" i="13" s="1"/>
  <c r="W20" i="13"/>
  <c r="AL55" i="13" l="1"/>
  <c r="AM54" i="13"/>
  <c r="BA23" i="13"/>
  <c r="BB22" i="13"/>
  <c r="BD21" i="13"/>
  <c r="BG21" i="13" s="1"/>
  <c r="BH21" i="13" s="1"/>
  <c r="AX22" i="13"/>
  <c r="K53" i="13"/>
  <c r="N53" i="13" s="1"/>
  <c r="O53" i="13" s="1"/>
  <c r="E54" i="13"/>
  <c r="H22" i="13"/>
  <c r="I21" i="13"/>
  <c r="K21" i="13" s="1"/>
  <c r="N21" i="13" s="1"/>
  <c r="E22" i="13"/>
  <c r="W21" i="13"/>
  <c r="X20" i="13"/>
  <c r="Z20" i="13" s="1"/>
  <c r="AC20" i="13" s="1"/>
  <c r="AD20" i="13" s="1"/>
  <c r="AD52" i="13"/>
  <c r="O20" i="13"/>
  <c r="AX54" i="13"/>
  <c r="W54" i="13"/>
  <c r="X53" i="13"/>
  <c r="Z53" i="13" s="1"/>
  <c r="AC53" i="13" s="1"/>
  <c r="I53" i="13"/>
  <c r="H54" i="13"/>
  <c r="BA53" i="13"/>
  <c r="BB52" i="13"/>
  <c r="BD52" i="13" s="1"/>
  <c r="BG52" i="13" s="1"/>
  <c r="BH52" i="13" s="1"/>
  <c r="AI22" i="13"/>
  <c r="T22" i="13"/>
  <c r="T54" i="13"/>
  <c r="AO53" i="13"/>
  <c r="AR53" i="13" s="1"/>
  <c r="AS53" i="13" s="1"/>
  <c r="AI54" i="13"/>
  <c r="AL22" i="13"/>
  <c r="AM21" i="13"/>
  <c r="AO21" i="13" s="1"/>
  <c r="AR21" i="13" s="1"/>
  <c r="AS21" i="13" s="1"/>
  <c r="AD53" i="13" l="1"/>
  <c r="I22" i="13"/>
  <c r="K22" i="13" s="1"/>
  <c r="N22" i="13" s="1"/>
  <c r="H23" i="13"/>
  <c r="AL56" i="13"/>
  <c r="AM55" i="13"/>
  <c r="O21" i="13"/>
  <c r="E55" i="13"/>
  <c r="H55" i="13"/>
  <c r="I54" i="13"/>
  <c r="K54" i="13" s="1"/>
  <c r="N54" i="13" s="1"/>
  <c r="O54" i="13" s="1"/>
  <c r="AX23" i="13"/>
  <c r="BD22" i="13"/>
  <c r="BG22" i="13" s="1"/>
  <c r="BH22" i="13" s="1"/>
  <c r="X21" i="13"/>
  <c r="Z21" i="13" s="1"/>
  <c r="AC21" i="13" s="1"/>
  <c r="AD21" i="13" s="1"/>
  <c r="W22" i="13"/>
  <c r="AL23" i="13"/>
  <c r="AM22" i="13"/>
  <c r="AO22" i="13" s="1"/>
  <c r="AR22" i="13" s="1"/>
  <c r="AS22" i="13" s="1"/>
  <c r="Z54" i="13"/>
  <c r="AC54" i="13" s="1"/>
  <c r="AD54" i="13" s="1"/>
  <c r="T55" i="13"/>
  <c r="E23" i="13"/>
  <c r="AI23" i="13"/>
  <c r="AX55" i="13"/>
  <c r="AI55" i="13"/>
  <c r="AO54" i="13"/>
  <c r="AR54" i="13" s="1"/>
  <c r="AS54" i="13" s="1"/>
  <c r="BB53" i="13"/>
  <c r="BD53" i="13" s="1"/>
  <c r="BG53" i="13" s="1"/>
  <c r="BH53" i="13" s="1"/>
  <c r="BA54" i="13"/>
  <c r="T23" i="13"/>
  <c r="X54" i="13"/>
  <c r="W55" i="13"/>
  <c r="BA24" i="13"/>
  <c r="BB23" i="13"/>
  <c r="BD23" i="13" l="1"/>
  <c r="BG23" i="13" s="1"/>
  <c r="BH23" i="13" s="1"/>
  <c r="AX24" i="13"/>
  <c r="T56" i="13"/>
  <c r="H24" i="13"/>
  <c r="I23" i="13"/>
  <c r="AL57" i="13"/>
  <c r="AM56" i="13"/>
  <c r="AX56" i="13"/>
  <c r="AM23" i="13"/>
  <c r="AO23" i="13" s="1"/>
  <c r="AR23" i="13" s="1"/>
  <c r="AS23" i="13" s="1"/>
  <c r="AL24" i="13"/>
  <c r="E56" i="13"/>
  <c r="W23" i="13"/>
  <c r="X22" i="13"/>
  <c r="Z22" i="13" s="1"/>
  <c r="AC22" i="13" s="1"/>
  <c r="AD22" i="13" s="1"/>
  <c r="E24" i="13"/>
  <c r="K23" i="13"/>
  <c r="N23" i="13" s="1"/>
  <c r="BA25" i="13"/>
  <c r="BB24" i="13"/>
  <c r="AO55" i="13"/>
  <c r="AR55" i="13" s="1"/>
  <c r="AS55" i="13" s="1"/>
  <c r="AI56" i="13"/>
  <c r="AI24" i="13"/>
  <c r="O22" i="13"/>
  <c r="W56" i="13"/>
  <c r="X55" i="13"/>
  <c r="Z55" i="13" s="1"/>
  <c r="AC55" i="13" s="1"/>
  <c r="AD55" i="13" s="1"/>
  <c r="I55" i="13"/>
  <c r="K55" i="13" s="1"/>
  <c r="N55" i="13" s="1"/>
  <c r="O55" i="13" s="1"/>
  <c r="H56" i="13"/>
  <c r="T24" i="13"/>
  <c r="BA55" i="13"/>
  <c r="BB54" i="13"/>
  <c r="BD54" i="13" s="1"/>
  <c r="BG54" i="13" s="1"/>
  <c r="BH54" i="13" s="1"/>
  <c r="E25" i="13" l="1"/>
  <c r="X23" i="13"/>
  <c r="Z23" i="13" s="1"/>
  <c r="AC23" i="13" s="1"/>
  <c r="AD23" i="13" s="1"/>
  <c r="W24" i="13"/>
  <c r="AL58" i="13"/>
  <c r="AM57" i="13"/>
  <c r="O23" i="13"/>
  <c r="BB55" i="13"/>
  <c r="BD55" i="13" s="1"/>
  <c r="BG55" i="13" s="1"/>
  <c r="BH55" i="13" s="1"/>
  <c r="BA56" i="13"/>
  <c r="H57" i="13"/>
  <c r="I56" i="13"/>
  <c r="K56" i="13" s="1"/>
  <c r="N56" i="13" s="1"/>
  <c r="O56" i="13" s="1"/>
  <c r="AI57" i="13"/>
  <c r="AO56" i="13"/>
  <c r="AR56" i="13" s="1"/>
  <c r="AS56" i="13" s="1"/>
  <c r="E57" i="13"/>
  <c r="AX25" i="13"/>
  <c r="BD24" i="13"/>
  <c r="BG24" i="13" s="1"/>
  <c r="BH24" i="13" s="1"/>
  <c r="AI25" i="13"/>
  <c r="I24" i="13"/>
  <c r="K24" i="13" s="1"/>
  <c r="N24" i="13" s="1"/>
  <c r="H25" i="13"/>
  <c r="AM24" i="13"/>
  <c r="AO24" i="13" s="1"/>
  <c r="AR24" i="13" s="1"/>
  <c r="AS24" i="13" s="1"/>
  <c r="AL25" i="13"/>
  <c r="Z56" i="13"/>
  <c r="AC56" i="13" s="1"/>
  <c r="AD56" i="13" s="1"/>
  <c r="T57" i="13"/>
  <c r="AX57" i="13"/>
  <c r="T25" i="13"/>
  <c r="X56" i="13"/>
  <c r="W57" i="13"/>
  <c r="BB25" i="13"/>
  <c r="BA26" i="13"/>
  <c r="E26" i="13" l="1"/>
  <c r="BA27" i="13"/>
  <c r="BB26" i="13"/>
  <c r="T58" i="13"/>
  <c r="E58" i="13"/>
  <c r="BA57" i="13"/>
  <c r="BB56" i="13"/>
  <c r="BD56" i="13" s="1"/>
  <c r="BG56" i="13" s="1"/>
  <c r="BH56" i="13" s="1"/>
  <c r="BD25" i="13"/>
  <c r="BG25" i="13" s="1"/>
  <c r="BH25" i="13" s="1"/>
  <c r="AX26" i="13"/>
  <c r="W58" i="13"/>
  <c r="X57" i="13"/>
  <c r="Z57" i="13" s="1"/>
  <c r="AC57" i="13" s="1"/>
  <c r="AD57" i="13" s="1"/>
  <c r="O24" i="13"/>
  <c r="AX58" i="13"/>
  <c r="I57" i="13"/>
  <c r="K57" i="13" s="1"/>
  <c r="N57" i="13" s="1"/>
  <c r="O57" i="13" s="1"/>
  <c r="H58" i="13"/>
  <c r="T26" i="13"/>
  <c r="AL59" i="13"/>
  <c r="AM58" i="13"/>
  <c r="AI26" i="13"/>
  <c r="AM25" i="13"/>
  <c r="AO25" i="13" s="1"/>
  <c r="AR25" i="13" s="1"/>
  <c r="AS25" i="13" s="1"/>
  <c r="AL26" i="13"/>
  <c r="H26" i="13"/>
  <c r="I25" i="13"/>
  <c r="K25" i="13" s="1"/>
  <c r="N25" i="13" s="1"/>
  <c r="AO57" i="13"/>
  <c r="AR57" i="13" s="1"/>
  <c r="AS57" i="13" s="1"/>
  <c r="AI58" i="13"/>
  <c r="W25" i="13"/>
  <c r="X24" i="13"/>
  <c r="Z24" i="13" s="1"/>
  <c r="AC24" i="13" s="1"/>
  <c r="AD24" i="13" s="1"/>
  <c r="E27" i="13" l="1"/>
  <c r="T59" i="13"/>
  <c r="BB57" i="13"/>
  <c r="BD57" i="13" s="1"/>
  <c r="BG57" i="13" s="1"/>
  <c r="BH57" i="13" s="1"/>
  <c r="BA58" i="13"/>
  <c r="X25" i="13"/>
  <c r="Z25" i="13" s="1"/>
  <c r="AC25" i="13" s="1"/>
  <c r="AD25" i="13" s="1"/>
  <c r="W26" i="13"/>
  <c r="AO58" i="13"/>
  <c r="AR58" i="13" s="1"/>
  <c r="AS58" i="13" s="1"/>
  <c r="AI59" i="13"/>
  <c r="AX59" i="13"/>
  <c r="X58" i="13"/>
  <c r="Z58" i="13" s="1"/>
  <c r="AC58" i="13" s="1"/>
  <c r="AD58" i="13" s="1"/>
  <c r="W59" i="13"/>
  <c r="I26" i="13"/>
  <c r="K26" i="13" s="1"/>
  <c r="N26" i="13" s="1"/>
  <c r="H27" i="13"/>
  <c r="T27" i="13"/>
  <c r="AX27" i="13"/>
  <c r="BD26" i="13"/>
  <c r="BG26" i="13" s="1"/>
  <c r="BH26" i="13" s="1"/>
  <c r="AI27" i="13"/>
  <c r="AM26" i="13"/>
  <c r="AO26" i="13" s="1"/>
  <c r="AR26" i="13" s="1"/>
  <c r="AS26" i="13" s="1"/>
  <c r="AL27" i="13"/>
  <c r="H59" i="13"/>
  <c r="I58" i="13"/>
  <c r="K58" i="13" s="1"/>
  <c r="N58" i="13" s="1"/>
  <c r="O58" i="13" s="1"/>
  <c r="BA28" i="13"/>
  <c r="BB27" i="13"/>
  <c r="E59" i="13"/>
  <c r="O25" i="13"/>
  <c r="AL60" i="13"/>
  <c r="AM59" i="13"/>
  <c r="BA29" i="13" l="1"/>
  <c r="BB29" i="13" s="1"/>
  <c r="BB28" i="13"/>
  <c r="I59" i="13"/>
  <c r="K59" i="13" s="1"/>
  <c r="N59" i="13" s="1"/>
  <c r="O59" i="13" s="1"/>
  <c r="H60" i="13"/>
  <c r="AO59" i="13"/>
  <c r="AR59" i="13" s="1"/>
  <c r="AS59" i="13" s="1"/>
  <c r="AI60" i="13"/>
  <c r="E28" i="13"/>
  <c r="T60" i="13"/>
  <c r="AL61" i="13"/>
  <c r="AM61" i="13" s="1"/>
  <c r="AM60" i="13"/>
  <c r="E60" i="13"/>
  <c r="AI28" i="13"/>
  <c r="W60" i="13"/>
  <c r="X59" i="13"/>
  <c r="Z59" i="13" s="1"/>
  <c r="AC59" i="13" s="1"/>
  <c r="AD59" i="13" s="1"/>
  <c r="T28" i="13"/>
  <c r="BD27" i="13"/>
  <c r="BG27" i="13" s="1"/>
  <c r="BH27" i="13" s="1"/>
  <c r="AX28" i="13"/>
  <c r="AL28" i="13"/>
  <c r="AM27" i="13"/>
  <c r="AO27" i="13" s="1"/>
  <c r="AR27" i="13" s="1"/>
  <c r="AS27" i="13" s="1"/>
  <c r="H28" i="13"/>
  <c r="I27" i="13"/>
  <c r="K27" i="13" s="1"/>
  <c r="N27" i="13" s="1"/>
  <c r="O26" i="13"/>
  <c r="W27" i="13"/>
  <c r="X26" i="13"/>
  <c r="Z26" i="13" s="1"/>
  <c r="AC26" i="13" s="1"/>
  <c r="BA59" i="13"/>
  <c r="BB58" i="13"/>
  <c r="BD58" i="13" s="1"/>
  <c r="BG58" i="13" s="1"/>
  <c r="BH58" i="13" s="1"/>
  <c r="AD26" i="13"/>
  <c r="AX60" i="13"/>
  <c r="E21" i="10"/>
  <c r="F21" i="10"/>
  <c r="G21" i="10"/>
  <c r="H21" i="10"/>
  <c r="I21" i="10"/>
  <c r="J21" i="10"/>
  <c r="K21" i="10"/>
  <c r="L21" i="10"/>
  <c r="M21" i="10"/>
  <c r="N21" i="10"/>
  <c r="D21" i="10"/>
  <c r="AJ18" i="9"/>
  <c r="AG18" i="9"/>
  <c r="AM18" i="9" s="1"/>
  <c r="AO18" i="9" s="1"/>
  <c r="AJ17" i="9"/>
  <c r="AM17" i="9" s="1"/>
  <c r="AO17" i="9" s="1"/>
  <c r="AG17" i="9"/>
  <c r="AJ15" i="9"/>
  <c r="AG15" i="9"/>
  <c r="AM15" i="9" s="1"/>
  <c r="AO15" i="9" s="1"/>
  <c r="AJ14" i="9"/>
  <c r="AM14" i="9" s="1"/>
  <c r="AO14" i="9" s="1"/>
  <c r="AG14" i="9"/>
  <c r="AJ12" i="9"/>
  <c r="AG12" i="9"/>
  <c r="AM12" i="9" s="1"/>
  <c r="AO12" i="9" s="1"/>
  <c r="AJ11" i="9"/>
  <c r="AM11" i="9" s="1"/>
  <c r="AO11" i="9" s="1"/>
  <c r="AG11" i="9"/>
  <c r="AO9" i="9"/>
  <c r="AM9" i="9"/>
  <c r="AJ9" i="9"/>
  <c r="AG9" i="9"/>
  <c r="AJ7" i="9"/>
  <c r="AM7" i="9" s="1"/>
  <c r="AO7" i="9" s="1"/>
  <c r="AG7" i="9"/>
  <c r="AO5" i="9"/>
  <c r="AM5" i="9"/>
  <c r="AJ5" i="9"/>
  <c r="AG5" i="9"/>
  <c r="AO3" i="9"/>
  <c r="AM3" i="9"/>
  <c r="T29" i="13" l="1"/>
  <c r="T61" i="13"/>
  <c r="I28" i="13"/>
  <c r="K28" i="13" s="1"/>
  <c r="N28" i="13" s="1"/>
  <c r="H29" i="13"/>
  <c r="I29" i="13" s="1"/>
  <c r="AM28" i="13"/>
  <c r="AO28" i="13" s="1"/>
  <c r="AR28" i="13" s="1"/>
  <c r="AS28" i="13" s="1"/>
  <c r="AL29" i="13"/>
  <c r="AM29" i="13" s="1"/>
  <c r="AI29" i="13"/>
  <c r="E29" i="13"/>
  <c r="O27" i="13"/>
  <c r="AX61" i="13"/>
  <c r="X60" i="13"/>
  <c r="Z60" i="13" s="1"/>
  <c r="AC60" i="13" s="1"/>
  <c r="AD60" i="13" s="1"/>
  <c r="W61" i="13"/>
  <c r="X61" i="13" s="1"/>
  <c r="AX29" i="13"/>
  <c r="BD29" i="13" s="1"/>
  <c r="BG29" i="13" s="1"/>
  <c r="BD28" i="13"/>
  <c r="BG28" i="13" s="1"/>
  <c r="BH28" i="13" s="1"/>
  <c r="BH29" i="13" s="1"/>
  <c r="BF32" i="13" s="1"/>
  <c r="BF33" i="13" s="1"/>
  <c r="E61" i="13"/>
  <c r="AI61" i="13"/>
  <c r="AO61" i="13" s="1"/>
  <c r="AR61" i="13" s="1"/>
  <c r="AO60" i="13"/>
  <c r="AR60" i="13" s="1"/>
  <c r="AS60" i="13" s="1"/>
  <c r="BB59" i="13"/>
  <c r="BD59" i="13" s="1"/>
  <c r="BG59" i="13" s="1"/>
  <c r="BH59" i="13" s="1"/>
  <c r="BA60" i="13"/>
  <c r="X27" i="13"/>
  <c r="Z27" i="13" s="1"/>
  <c r="AC27" i="13" s="1"/>
  <c r="AD27" i="13" s="1"/>
  <c r="W28" i="13"/>
  <c r="H61" i="13"/>
  <c r="I61" i="13" s="1"/>
  <c r="I60" i="13"/>
  <c r="K60" i="13" s="1"/>
  <c r="N60" i="13" s="1"/>
  <c r="O60" i="13" s="1"/>
  <c r="AS61" i="13" l="1"/>
  <c r="AQ64" i="13" s="1"/>
  <c r="AQ65" i="13" s="1"/>
  <c r="AO29" i="13"/>
  <c r="AR29" i="13" s="1"/>
  <c r="AS29" i="13" s="1"/>
  <c r="AQ32" i="13" s="1"/>
  <c r="AQ33" i="13" s="1"/>
  <c r="BA61" i="13"/>
  <c r="BB61" i="13" s="1"/>
  <c r="BD61" i="13" s="1"/>
  <c r="BG61" i="13" s="1"/>
  <c r="BB60" i="13"/>
  <c r="BD60" i="13" s="1"/>
  <c r="BG60" i="13" s="1"/>
  <c r="BH60" i="13" s="1"/>
  <c r="Z61" i="13"/>
  <c r="AC61" i="13" s="1"/>
  <c r="AD61" i="13" s="1"/>
  <c r="AB64" i="13" s="1"/>
  <c r="AB65" i="13" s="1"/>
  <c r="K61" i="13"/>
  <c r="N61" i="13" s="1"/>
  <c r="O61" i="13" s="1"/>
  <c r="M64" i="13" s="1"/>
  <c r="M65" i="13" s="1"/>
  <c r="W29" i="13"/>
  <c r="X29" i="13" s="1"/>
  <c r="Z29" i="13" s="1"/>
  <c r="AC29" i="13" s="1"/>
  <c r="X28" i="13"/>
  <c r="Z28" i="13" s="1"/>
  <c r="AC28" i="13" s="1"/>
  <c r="AD28" i="13" s="1"/>
  <c r="O28" i="13"/>
  <c r="K29" i="13"/>
  <c r="N29" i="13" s="1"/>
  <c r="BH61" i="13" l="1"/>
  <c r="BF64" i="13" s="1"/>
  <c r="BF65" i="13" s="1"/>
  <c r="AD29" i="13"/>
  <c r="AB32" i="13" s="1"/>
  <c r="AB33" i="13" s="1"/>
  <c r="O29" i="13"/>
  <c r="M32" i="13" s="1"/>
  <c r="M33" i="13" s="1"/>
  <c r="V43" i="7"/>
  <c r="V44" i="7" s="1"/>
  <c r="V45" i="7" s="1"/>
  <c r="V46" i="7" s="1"/>
  <c r="V47" i="7" s="1"/>
  <c r="V48" i="7" s="1"/>
  <c r="V49" i="7" s="1"/>
  <c r="V50" i="7" s="1"/>
  <c r="V51" i="7" s="1"/>
  <c r="V52" i="7" s="1"/>
  <c r="V53" i="7" s="1"/>
  <c r="V54" i="7" s="1"/>
  <c r="V55" i="7" s="1"/>
  <c r="V56" i="7" s="1"/>
  <c r="V57" i="7" s="1"/>
  <c r="V58" i="7" s="1"/>
  <c r="V59" i="7" s="1"/>
  <c r="V60" i="7" s="1"/>
  <c r="V61" i="7" s="1"/>
  <c r="BG42" i="7"/>
  <c r="BH42" i="7" s="1"/>
  <c r="BE42" i="7"/>
  <c r="BE43" i="7" s="1"/>
  <c r="BE44" i="7" s="1"/>
  <c r="BE45" i="7" s="1"/>
  <c r="BE46" i="7" s="1"/>
  <c r="BE47" i="7" s="1"/>
  <c r="BE48" i="7" s="1"/>
  <c r="BE49" i="7" s="1"/>
  <c r="BE50" i="7" s="1"/>
  <c r="BE51" i="7" s="1"/>
  <c r="BE52" i="7" s="1"/>
  <c r="BE53" i="7" s="1"/>
  <c r="BE54" i="7" s="1"/>
  <c r="BE55" i="7" s="1"/>
  <c r="BE56" i="7" s="1"/>
  <c r="BE57" i="7" s="1"/>
  <c r="BE58" i="7" s="1"/>
  <c r="BE59" i="7" s="1"/>
  <c r="BE60" i="7" s="1"/>
  <c r="BE61" i="7" s="1"/>
  <c r="BD42" i="7"/>
  <c r="BA42" i="7"/>
  <c r="AZ42" i="7"/>
  <c r="AZ43" i="7" s="1"/>
  <c r="AZ44" i="7" s="1"/>
  <c r="AZ45" i="7" s="1"/>
  <c r="AZ46" i="7" s="1"/>
  <c r="AZ47" i="7" s="1"/>
  <c r="AZ48" i="7" s="1"/>
  <c r="AZ49" i="7" s="1"/>
  <c r="AZ50" i="7" s="1"/>
  <c r="AZ51" i="7" s="1"/>
  <c r="AZ52" i="7" s="1"/>
  <c r="AZ53" i="7" s="1"/>
  <c r="AZ54" i="7" s="1"/>
  <c r="AZ55" i="7" s="1"/>
  <c r="AZ56" i="7" s="1"/>
  <c r="AZ57" i="7" s="1"/>
  <c r="AZ58" i="7" s="1"/>
  <c r="AZ59" i="7" s="1"/>
  <c r="AZ60" i="7" s="1"/>
  <c r="AZ61" i="7" s="1"/>
  <c r="AX42" i="7"/>
  <c r="AX43" i="7" s="1"/>
  <c r="AX44" i="7" s="1"/>
  <c r="AW42" i="7"/>
  <c r="AW43" i="7" s="1"/>
  <c r="AW44" i="7" s="1"/>
  <c r="AW45" i="7" s="1"/>
  <c r="AW46" i="7" s="1"/>
  <c r="AW47" i="7" s="1"/>
  <c r="AW48" i="7" s="1"/>
  <c r="AW49" i="7" s="1"/>
  <c r="AW50" i="7" s="1"/>
  <c r="AW51" i="7" s="1"/>
  <c r="AW52" i="7" s="1"/>
  <c r="AW53" i="7" s="1"/>
  <c r="AW54" i="7" s="1"/>
  <c r="AW55" i="7" s="1"/>
  <c r="AW56" i="7" s="1"/>
  <c r="AW57" i="7" s="1"/>
  <c r="AW58" i="7" s="1"/>
  <c r="AW59" i="7" s="1"/>
  <c r="AW60" i="7" s="1"/>
  <c r="AW61" i="7" s="1"/>
  <c r="AP42" i="7"/>
  <c r="AP43" i="7" s="1"/>
  <c r="AP44" i="7" s="1"/>
  <c r="AP45" i="7" s="1"/>
  <c r="AP46" i="7" s="1"/>
  <c r="AP47" i="7" s="1"/>
  <c r="AP48" i="7" s="1"/>
  <c r="AP49" i="7" s="1"/>
  <c r="AP50" i="7" s="1"/>
  <c r="AP51" i="7" s="1"/>
  <c r="AP52" i="7" s="1"/>
  <c r="AP53" i="7" s="1"/>
  <c r="AP54" i="7" s="1"/>
  <c r="AP55" i="7" s="1"/>
  <c r="AP56" i="7" s="1"/>
  <c r="AP57" i="7" s="1"/>
  <c r="AP58" i="7" s="1"/>
  <c r="AP59" i="7" s="1"/>
  <c r="AP60" i="7" s="1"/>
  <c r="AP61" i="7" s="1"/>
  <c r="AO42" i="7"/>
  <c r="AR42" i="7" s="1"/>
  <c r="AL42" i="7"/>
  <c r="AL43" i="7" s="1"/>
  <c r="AL44" i="7" s="1"/>
  <c r="AL45" i="7" s="1"/>
  <c r="AK42" i="7"/>
  <c r="AK43" i="7" s="1"/>
  <c r="AK44" i="7" s="1"/>
  <c r="AK45" i="7" s="1"/>
  <c r="AK46" i="7" s="1"/>
  <c r="AK47" i="7" s="1"/>
  <c r="AK48" i="7" s="1"/>
  <c r="AK49" i="7" s="1"/>
  <c r="AK50" i="7" s="1"/>
  <c r="AK51" i="7" s="1"/>
  <c r="AK52" i="7" s="1"/>
  <c r="AK53" i="7" s="1"/>
  <c r="AK54" i="7" s="1"/>
  <c r="AK55" i="7" s="1"/>
  <c r="AK56" i="7" s="1"/>
  <c r="AK57" i="7" s="1"/>
  <c r="AK58" i="7" s="1"/>
  <c r="AK59" i="7" s="1"/>
  <c r="AK60" i="7" s="1"/>
  <c r="AK61" i="7" s="1"/>
  <c r="AI42" i="7"/>
  <c r="AI43" i="7" s="1"/>
  <c r="AH42" i="7"/>
  <c r="AQ42" i="7" s="1"/>
  <c r="AA42" i="7"/>
  <c r="Z42" i="7"/>
  <c r="W42" i="7"/>
  <c r="X42" i="7" s="1"/>
  <c r="V42" i="7"/>
  <c r="T42" i="7"/>
  <c r="T43" i="7" s="1"/>
  <c r="S42" i="7"/>
  <c r="L42" i="7"/>
  <c r="L43" i="7" s="1"/>
  <c r="L44" i="7" s="1"/>
  <c r="L45" i="7" s="1"/>
  <c r="L46" i="7" s="1"/>
  <c r="L47" i="7" s="1"/>
  <c r="L48" i="7" s="1"/>
  <c r="L49" i="7" s="1"/>
  <c r="L50" i="7" s="1"/>
  <c r="L51" i="7" s="1"/>
  <c r="L52" i="7" s="1"/>
  <c r="L53" i="7" s="1"/>
  <c r="L54" i="7" s="1"/>
  <c r="L55" i="7" s="1"/>
  <c r="L56" i="7" s="1"/>
  <c r="L57" i="7" s="1"/>
  <c r="L58" i="7" s="1"/>
  <c r="L59" i="7" s="1"/>
  <c r="L60" i="7" s="1"/>
  <c r="L61" i="7" s="1"/>
  <c r="K42" i="7"/>
  <c r="N42" i="7" s="1"/>
  <c r="H42" i="7"/>
  <c r="H43" i="7" s="1"/>
  <c r="H44" i="7" s="1"/>
  <c r="G42" i="7"/>
  <c r="G43" i="7" s="1"/>
  <c r="G44" i="7" s="1"/>
  <c r="G45" i="7" s="1"/>
  <c r="G46" i="7" s="1"/>
  <c r="G47" i="7" s="1"/>
  <c r="G48" i="7" s="1"/>
  <c r="G49" i="7" s="1"/>
  <c r="G50" i="7" s="1"/>
  <c r="G51" i="7" s="1"/>
  <c r="G52" i="7" s="1"/>
  <c r="G53" i="7" s="1"/>
  <c r="G54" i="7" s="1"/>
  <c r="G55" i="7" s="1"/>
  <c r="G56" i="7" s="1"/>
  <c r="G57" i="7" s="1"/>
  <c r="G58" i="7" s="1"/>
  <c r="G59" i="7" s="1"/>
  <c r="G60" i="7" s="1"/>
  <c r="G61" i="7" s="1"/>
  <c r="E42" i="7"/>
  <c r="E43" i="7" s="1"/>
  <c r="D42" i="7"/>
  <c r="M42" i="7" s="1"/>
  <c r="BA12" i="7"/>
  <c r="BA13" i="7" s="1"/>
  <c r="AX11" i="7"/>
  <c r="H11" i="7"/>
  <c r="I11" i="7" s="1"/>
  <c r="BE10" i="7"/>
  <c r="BD10" i="7"/>
  <c r="BG10" i="7" s="1"/>
  <c r="BA10" i="7"/>
  <c r="BA11" i="7" s="1"/>
  <c r="AZ10" i="7"/>
  <c r="AZ11" i="7" s="1"/>
  <c r="AZ12" i="7" s="1"/>
  <c r="AZ13" i="7" s="1"/>
  <c r="AZ14" i="7" s="1"/>
  <c r="AZ15" i="7" s="1"/>
  <c r="AZ16" i="7" s="1"/>
  <c r="AZ17" i="7" s="1"/>
  <c r="AZ18" i="7" s="1"/>
  <c r="AZ19" i="7" s="1"/>
  <c r="AZ20" i="7" s="1"/>
  <c r="AZ21" i="7" s="1"/>
  <c r="AZ22" i="7" s="1"/>
  <c r="AZ23" i="7" s="1"/>
  <c r="AZ24" i="7" s="1"/>
  <c r="AZ25" i="7" s="1"/>
  <c r="AZ26" i="7" s="1"/>
  <c r="AZ27" i="7" s="1"/>
  <c r="AZ28" i="7" s="1"/>
  <c r="AZ29" i="7" s="1"/>
  <c r="AX10" i="7"/>
  <c r="AW10" i="7"/>
  <c r="BF10" i="7" s="1"/>
  <c r="AP10" i="7"/>
  <c r="AO10" i="7"/>
  <c r="AR10" i="7" s="1"/>
  <c r="AT7" i="7" s="1"/>
  <c r="AJ10" i="7" s="1"/>
  <c r="AJ11" i="7" s="1"/>
  <c r="AJ12" i="7" s="1"/>
  <c r="AJ13" i="7" s="1"/>
  <c r="AJ14" i="7" s="1"/>
  <c r="AJ15" i="7" s="1"/>
  <c r="AJ16" i="7" s="1"/>
  <c r="AJ17" i="7" s="1"/>
  <c r="AJ18" i="7" s="1"/>
  <c r="AJ19" i="7" s="1"/>
  <c r="AJ20" i="7" s="1"/>
  <c r="AJ21" i="7" s="1"/>
  <c r="AJ22" i="7" s="1"/>
  <c r="AJ23" i="7" s="1"/>
  <c r="AJ24" i="7" s="1"/>
  <c r="AJ25" i="7" s="1"/>
  <c r="AJ26" i="7" s="1"/>
  <c r="AJ27" i="7" s="1"/>
  <c r="AJ28" i="7" s="1"/>
  <c r="AJ29" i="7" s="1"/>
  <c r="AL10" i="7"/>
  <c r="AL11" i="7" s="1"/>
  <c r="AK10" i="7"/>
  <c r="AK11" i="7" s="1"/>
  <c r="AK12" i="7" s="1"/>
  <c r="AK13" i="7" s="1"/>
  <c r="AK14" i="7" s="1"/>
  <c r="AK15" i="7" s="1"/>
  <c r="AK16" i="7" s="1"/>
  <c r="AK17" i="7" s="1"/>
  <c r="AK18" i="7" s="1"/>
  <c r="AK19" i="7" s="1"/>
  <c r="AK20" i="7" s="1"/>
  <c r="AK21" i="7" s="1"/>
  <c r="AK22" i="7" s="1"/>
  <c r="AK23" i="7" s="1"/>
  <c r="AK24" i="7" s="1"/>
  <c r="AK25" i="7" s="1"/>
  <c r="AK26" i="7" s="1"/>
  <c r="AK27" i="7" s="1"/>
  <c r="AK28" i="7" s="1"/>
  <c r="AK29" i="7" s="1"/>
  <c r="AI10" i="7"/>
  <c r="AI11" i="7" s="1"/>
  <c r="AH10" i="7"/>
  <c r="AH11" i="7" s="1"/>
  <c r="AH12" i="7" s="1"/>
  <c r="AH13" i="7" s="1"/>
  <c r="AH14" i="7" s="1"/>
  <c r="AH15" i="7" s="1"/>
  <c r="AH16" i="7" s="1"/>
  <c r="AH17" i="7" s="1"/>
  <c r="AH18" i="7" s="1"/>
  <c r="AH19" i="7" s="1"/>
  <c r="AH20" i="7" s="1"/>
  <c r="AH21" i="7" s="1"/>
  <c r="AH22" i="7" s="1"/>
  <c r="AH23" i="7" s="1"/>
  <c r="AH24" i="7" s="1"/>
  <c r="AH25" i="7" s="1"/>
  <c r="AH26" i="7" s="1"/>
  <c r="AH27" i="7" s="1"/>
  <c r="AH28" i="7" s="1"/>
  <c r="AH29" i="7" s="1"/>
  <c r="AA10" i="7"/>
  <c r="AA11" i="7" s="1"/>
  <c r="Z10" i="7"/>
  <c r="AC10" i="7" s="1"/>
  <c r="W10" i="7"/>
  <c r="W11" i="7" s="1"/>
  <c r="V10" i="7"/>
  <c r="T10" i="7"/>
  <c r="T11" i="7" s="1"/>
  <c r="T12" i="7" s="1"/>
  <c r="S10" i="7"/>
  <c r="L10" i="7"/>
  <c r="K10" i="7"/>
  <c r="N10" i="7" s="1"/>
  <c r="H10" i="7"/>
  <c r="I10" i="7" s="1"/>
  <c r="G10" i="7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G26" i="7" s="1"/>
  <c r="G27" i="7" s="1"/>
  <c r="G28" i="7" s="1"/>
  <c r="G29" i="7" s="1"/>
  <c r="E10" i="7"/>
  <c r="E11" i="7" s="1"/>
  <c r="D10" i="7"/>
  <c r="M10" i="7" s="1"/>
  <c r="P39" i="7" l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O42" i="7"/>
  <c r="AD10" i="7"/>
  <c r="AE7" i="7"/>
  <c r="U10" i="7" s="1"/>
  <c r="U11" i="7" s="1"/>
  <c r="U12" i="7" s="1"/>
  <c r="U13" i="7" s="1"/>
  <c r="U14" i="7" s="1"/>
  <c r="U15" i="7" s="1"/>
  <c r="U16" i="7" s="1"/>
  <c r="U17" i="7" s="1"/>
  <c r="U18" i="7" s="1"/>
  <c r="U19" i="7" s="1"/>
  <c r="U20" i="7" s="1"/>
  <c r="U21" i="7" s="1"/>
  <c r="U22" i="7" s="1"/>
  <c r="U23" i="7" s="1"/>
  <c r="U24" i="7" s="1"/>
  <c r="U25" i="7" s="1"/>
  <c r="U26" i="7" s="1"/>
  <c r="U27" i="7" s="1"/>
  <c r="U28" i="7" s="1"/>
  <c r="U29" i="7" s="1"/>
  <c r="AM10" i="7"/>
  <c r="BB10" i="7"/>
  <c r="AW11" i="7"/>
  <c r="AW12" i="7" s="1"/>
  <c r="AW13" i="7" s="1"/>
  <c r="AW14" i="7" s="1"/>
  <c r="AW15" i="7" s="1"/>
  <c r="AW16" i="7" s="1"/>
  <c r="AW17" i="7" s="1"/>
  <c r="AW18" i="7" s="1"/>
  <c r="AW19" i="7" s="1"/>
  <c r="AW20" i="7" s="1"/>
  <c r="AW21" i="7" s="1"/>
  <c r="AW22" i="7" s="1"/>
  <c r="AW23" i="7" s="1"/>
  <c r="AW24" i="7" s="1"/>
  <c r="AW25" i="7" s="1"/>
  <c r="AW26" i="7" s="1"/>
  <c r="AW27" i="7" s="1"/>
  <c r="AW28" i="7" s="1"/>
  <c r="AW29" i="7" s="1"/>
  <c r="BB42" i="7"/>
  <c r="W43" i="7"/>
  <c r="X43" i="7" s="1"/>
  <c r="Z43" i="7" s="1"/>
  <c r="AC43" i="7" s="1"/>
  <c r="AQ43" i="7"/>
  <c r="AQ44" i="7" s="1"/>
  <c r="AQ45" i="7" s="1"/>
  <c r="AQ46" i="7" s="1"/>
  <c r="AQ47" i="7" s="1"/>
  <c r="AQ48" i="7" s="1"/>
  <c r="AQ49" i="7" s="1"/>
  <c r="AQ50" i="7" s="1"/>
  <c r="AQ51" i="7" s="1"/>
  <c r="AQ52" i="7" s="1"/>
  <c r="AQ53" i="7" s="1"/>
  <c r="AQ54" i="7" s="1"/>
  <c r="AQ55" i="7" s="1"/>
  <c r="AQ56" i="7" s="1"/>
  <c r="AQ57" i="7" s="1"/>
  <c r="AQ58" i="7" s="1"/>
  <c r="AQ59" i="7" s="1"/>
  <c r="AQ60" i="7" s="1"/>
  <c r="AQ61" i="7" s="1"/>
  <c r="AB10" i="7"/>
  <c r="AQ10" i="7"/>
  <c r="AH43" i="7"/>
  <c r="AH44" i="7" s="1"/>
  <c r="AH45" i="7" s="1"/>
  <c r="AH46" i="7" s="1"/>
  <c r="AH47" i="7" s="1"/>
  <c r="AH48" i="7" s="1"/>
  <c r="AH49" i="7" s="1"/>
  <c r="AH50" i="7" s="1"/>
  <c r="AH51" i="7" s="1"/>
  <c r="AH52" i="7" s="1"/>
  <c r="AH53" i="7" s="1"/>
  <c r="AH54" i="7" s="1"/>
  <c r="AH55" i="7" s="1"/>
  <c r="AH56" i="7" s="1"/>
  <c r="AH57" i="7" s="1"/>
  <c r="AH58" i="7" s="1"/>
  <c r="AH59" i="7" s="1"/>
  <c r="AH60" i="7" s="1"/>
  <c r="AH61" i="7" s="1"/>
  <c r="BA43" i="7"/>
  <c r="BB13" i="7"/>
  <c r="BB11" i="7"/>
  <c r="BD11" i="7" s="1"/>
  <c r="BG11" i="7" s="1"/>
  <c r="BA14" i="7"/>
  <c r="BB14" i="7" s="1"/>
  <c r="D43" i="7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54" i="7" s="1"/>
  <c r="D55" i="7" s="1"/>
  <c r="D56" i="7" s="1"/>
  <c r="D57" i="7" s="1"/>
  <c r="D58" i="7" s="1"/>
  <c r="D59" i="7" s="1"/>
  <c r="D60" i="7" s="1"/>
  <c r="D61" i="7" s="1"/>
  <c r="AX45" i="7"/>
  <c r="X10" i="7"/>
  <c r="V11" i="7"/>
  <c r="V12" i="7" s="1"/>
  <c r="V13" i="7" s="1"/>
  <c r="V14" i="7" s="1"/>
  <c r="V15" i="7" s="1"/>
  <c r="V16" i="7" s="1"/>
  <c r="V17" i="7" s="1"/>
  <c r="V18" i="7" s="1"/>
  <c r="V19" i="7" s="1"/>
  <c r="V20" i="7" s="1"/>
  <c r="V21" i="7" s="1"/>
  <c r="V22" i="7" s="1"/>
  <c r="V23" i="7" s="1"/>
  <c r="V24" i="7" s="1"/>
  <c r="V25" i="7" s="1"/>
  <c r="V26" i="7" s="1"/>
  <c r="V27" i="7" s="1"/>
  <c r="V28" i="7" s="1"/>
  <c r="V29" i="7" s="1"/>
  <c r="AL12" i="7"/>
  <c r="AM11" i="7"/>
  <c r="W12" i="7"/>
  <c r="E44" i="7"/>
  <c r="S43" i="7"/>
  <c r="S44" i="7" s="1"/>
  <c r="S45" i="7" s="1"/>
  <c r="S46" i="7" s="1"/>
  <c r="S47" i="7" s="1"/>
  <c r="S48" i="7" s="1"/>
  <c r="S49" i="7" s="1"/>
  <c r="S50" i="7" s="1"/>
  <c r="S51" i="7" s="1"/>
  <c r="S52" i="7" s="1"/>
  <c r="S53" i="7" s="1"/>
  <c r="S54" i="7" s="1"/>
  <c r="S55" i="7" s="1"/>
  <c r="S56" i="7" s="1"/>
  <c r="S57" i="7" s="1"/>
  <c r="S58" i="7" s="1"/>
  <c r="S59" i="7" s="1"/>
  <c r="S60" i="7" s="1"/>
  <c r="S61" i="7" s="1"/>
  <c r="AB42" i="7"/>
  <c r="T13" i="7"/>
  <c r="K11" i="7"/>
  <c r="E12" i="7"/>
  <c r="AX12" i="7"/>
  <c r="O10" i="7"/>
  <c r="P7" i="7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AS10" i="7"/>
  <c r="BH10" i="7"/>
  <c r="BI7" i="7"/>
  <c r="AY10" i="7" s="1"/>
  <c r="AY11" i="7" s="1"/>
  <c r="AY12" i="7" s="1"/>
  <c r="AY13" i="7" s="1"/>
  <c r="AY14" i="7" s="1"/>
  <c r="AY15" i="7" s="1"/>
  <c r="AY16" i="7" s="1"/>
  <c r="AY17" i="7" s="1"/>
  <c r="AY18" i="7" s="1"/>
  <c r="AY19" i="7" s="1"/>
  <c r="AY20" i="7" s="1"/>
  <c r="AY21" i="7" s="1"/>
  <c r="AY22" i="7" s="1"/>
  <c r="AY23" i="7" s="1"/>
  <c r="AY24" i="7" s="1"/>
  <c r="AY25" i="7" s="1"/>
  <c r="AY26" i="7" s="1"/>
  <c r="AY27" i="7" s="1"/>
  <c r="AY28" i="7" s="1"/>
  <c r="AY29" i="7" s="1"/>
  <c r="AA12" i="7"/>
  <c r="AA13" i="7" s="1"/>
  <c r="AA14" i="7" s="1"/>
  <c r="AA15" i="7" s="1"/>
  <c r="AA16" i="7" s="1"/>
  <c r="AA17" i="7" s="1"/>
  <c r="AA18" i="7" s="1"/>
  <c r="AA19" i="7" s="1"/>
  <c r="AA20" i="7" s="1"/>
  <c r="AA21" i="7" s="1"/>
  <c r="AA22" i="7" s="1"/>
  <c r="AA23" i="7" s="1"/>
  <c r="AA24" i="7" s="1"/>
  <c r="AA25" i="7" s="1"/>
  <c r="AA26" i="7" s="1"/>
  <c r="AA27" i="7" s="1"/>
  <c r="AA28" i="7" s="1"/>
  <c r="AA29" i="7" s="1"/>
  <c r="AO11" i="7"/>
  <c r="AR11" i="7" s="1"/>
  <c r="AI12" i="7"/>
  <c r="AP11" i="7"/>
  <c r="AP12" i="7" s="1"/>
  <c r="AP13" i="7" s="1"/>
  <c r="AP14" i="7" s="1"/>
  <c r="AP15" i="7" s="1"/>
  <c r="AP16" i="7" s="1"/>
  <c r="AP17" i="7" s="1"/>
  <c r="AP18" i="7" s="1"/>
  <c r="AP19" i="7" s="1"/>
  <c r="AP20" i="7" s="1"/>
  <c r="AP21" i="7" s="1"/>
  <c r="AP22" i="7" s="1"/>
  <c r="AP23" i="7" s="1"/>
  <c r="AP24" i="7" s="1"/>
  <c r="AP25" i="7" s="1"/>
  <c r="AP26" i="7" s="1"/>
  <c r="AP27" i="7" s="1"/>
  <c r="AP28" i="7" s="1"/>
  <c r="AP29" i="7" s="1"/>
  <c r="BB12" i="7"/>
  <c r="BA15" i="7"/>
  <c r="D11" i="7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BE11" i="7"/>
  <c r="BE12" i="7" s="1"/>
  <c r="BE13" i="7" s="1"/>
  <c r="BE14" i="7" s="1"/>
  <c r="BE15" i="7" s="1"/>
  <c r="BE16" i="7" s="1"/>
  <c r="BE17" i="7" s="1"/>
  <c r="BE18" i="7" s="1"/>
  <c r="BE19" i="7" s="1"/>
  <c r="BE20" i="7" s="1"/>
  <c r="BE21" i="7" s="1"/>
  <c r="BE22" i="7" s="1"/>
  <c r="BE23" i="7" s="1"/>
  <c r="BE24" i="7" s="1"/>
  <c r="BE25" i="7" s="1"/>
  <c r="BE26" i="7" s="1"/>
  <c r="BE27" i="7" s="1"/>
  <c r="BE28" i="7" s="1"/>
  <c r="BE29" i="7" s="1"/>
  <c r="H12" i="7"/>
  <c r="BI39" i="7"/>
  <c r="AY42" i="7" s="1"/>
  <c r="AY43" i="7" s="1"/>
  <c r="AY44" i="7" s="1"/>
  <c r="AY45" i="7" s="1"/>
  <c r="AY46" i="7" s="1"/>
  <c r="AY47" i="7" s="1"/>
  <c r="AY48" i="7" s="1"/>
  <c r="AY49" i="7" s="1"/>
  <c r="AY50" i="7" s="1"/>
  <c r="AY51" i="7" s="1"/>
  <c r="AY52" i="7" s="1"/>
  <c r="AY53" i="7" s="1"/>
  <c r="AY54" i="7" s="1"/>
  <c r="AY55" i="7" s="1"/>
  <c r="AY56" i="7" s="1"/>
  <c r="AY57" i="7" s="1"/>
  <c r="AY58" i="7" s="1"/>
  <c r="AY59" i="7" s="1"/>
  <c r="AY60" i="7" s="1"/>
  <c r="AY61" i="7" s="1"/>
  <c r="W44" i="7"/>
  <c r="S11" i="7"/>
  <c r="S12" i="7" s="1"/>
  <c r="S13" i="7" s="1"/>
  <c r="S14" i="7" s="1"/>
  <c r="S15" i="7" s="1"/>
  <c r="S16" i="7" s="1"/>
  <c r="S17" i="7" s="1"/>
  <c r="S18" i="7" s="1"/>
  <c r="S19" i="7" s="1"/>
  <c r="S20" i="7" s="1"/>
  <c r="S21" i="7" s="1"/>
  <c r="S22" i="7" s="1"/>
  <c r="S23" i="7" s="1"/>
  <c r="S24" i="7" s="1"/>
  <c r="S25" i="7" s="1"/>
  <c r="S26" i="7" s="1"/>
  <c r="S27" i="7" s="1"/>
  <c r="S28" i="7" s="1"/>
  <c r="S29" i="7" s="1"/>
  <c r="I43" i="7"/>
  <c r="K43" i="7" s="1"/>
  <c r="N43" i="7" s="1"/>
  <c r="O43" i="7" s="1"/>
  <c r="AI44" i="7"/>
  <c r="H45" i="7"/>
  <c r="I44" i="7"/>
  <c r="AM43" i="7"/>
  <c r="AO43" i="7" s="1"/>
  <c r="AR43" i="7" s="1"/>
  <c r="AM42" i="7"/>
  <c r="AM45" i="7"/>
  <c r="AC42" i="7"/>
  <c r="AS42" i="7"/>
  <c r="AT39" i="7"/>
  <c r="AJ42" i="7" s="1"/>
  <c r="AJ43" i="7" s="1"/>
  <c r="AJ44" i="7" s="1"/>
  <c r="AJ45" i="7" s="1"/>
  <c r="AJ46" i="7" s="1"/>
  <c r="AJ47" i="7" s="1"/>
  <c r="AJ48" i="7" s="1"/>
  <c r="AJ49" i="7" s="1"/>
  <c r="AJ50" i="7" s="1"/>
  <c r="AJ51" i="7" s="1"/>
  <c r="AJ52" i="7" s="1"/>
  <c r="AJ53" i="7" s="1"/>
  <c r="AJ54" i="7" s="1"/>
  <c r="AJ55" i="7" s="1"/>
  <c r="AJ56" i="7" s="1"/>
  <c r="AJ57" i="7" s="1"/>
  <c r="AJ58" i="7" s="1"/>
  <c r="AJ59" i="7" s="1"/>
  <c r="AJ60" i="7" s="1"/>
  <c r="AJ61" i="7" s="1"/>
  <c r="BF63" i="7"/>
  <c r="AM44" i="7"/>
  <c r="AL46" i="7"/>
  <c r="T44" i="7"/>
  <c r="L11" i="7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AA43" i="7"/>
  <c r="AA44" i="7" s="1"/>
  <c r="AA45" i="7" s="1"/>
  <c r="AA46" i="7" s="1"/>
  <c r="AA47" i="7" s="1"/>
  <c r="AA48" i="7" s="1"/>
  <c r="AA49" i="7" s="1"/>
  <c r="AA50" i="7" s="1"/>
  <c r="AA51" i="7" s="1"/>
  <c r="AA52" i="7" s="1"/>
  <c r="AA53" i="7" s="1"/>
  <c r="AA54" i="7" s="1"/>
  <c r="AA55" i="7" s="1"/>
  <c r="AA56" i="7" s="1"/>
  <c r="AA57" i="7" s="1"/>
  <c r="AA58" i="7" s="1"/>
  <c r="AA59" i="7" s="1"/>
  <c r="AA60" i="7" s="1"/>
  <c r="AA61" i="7" s="1"/>
  <c r="BF42" i="7"/>
  <c r="BF43" i="7" s="1"/>
  <c r="BF44" i="7" s="1"/>
  <c r="BF45" i="7" s="1"/>
  <c r="BF46" i="7" s="1"/>
  <c r="BF47" i="7" s="1"/>
  <c r="BF48" i="7" s="1"/>
  <c r="BF49" i="7" s="1"/>
  <c r="BF50" i="7" s="1"/>
  <c r="BF51" i="7" s="1"/>
  <c r="BF52" i="7" s="1"/>
  <c r="BF53" i="7" s="1"/>
  <c r="BF54" i="7" s="1"/>
  <c r="BF55" i="7" s="1"/>
  <c r="BF56" i="7" s="1"/>
  <c r="BF57" i="7" s="1"/>
  <c r="BF58" i="7" s="1"/>
  <c r="BF59" i="7" s="1"/>
  <c r="BF60" i="7" s="1"/>
  <c r="BF61" i="7" s="1"/>
  <c r="I42" i="7"/>
  <c r="AQ63" i="7"/>
  <c r="M63" i="7"/>
  <c r="AQ11" i="7" l="1"/>
  <c r="AQ12" i="7" s="1"/>
  <c r="AQ13" i="7" s="1"/>
  <c r="AQ14" i="7" s="1"/>
  <c r="AQ15" i="7" s="1"/>
  <c r="AQ16" i="7" s="1"/>
  <c r="AQ17" i="7" s="1"/>
  <c r="AQ18" i="7" s="1"/>
  <c r="AQ19" i="7" s="1"/>
  <c r="AQ20" i="7" s="1"/>
  <c r="AQ21" i="7" s="1"/>
  <c r="AQ22" i="7" s="1"/>
  <c r="AQ23" i="7" s="1"/>
  <c r="AQ24" i="7" s="1"/>
  <c r="AQ25" i="7" s="1"/>
  <c r="AQ26" i="7" s="1"/>
  <c r="AQ27" i="7" s="1"/>
  <c r="AQ28" i="7" s="1"/>
  <c r="AQ29" i="7" s="1"/>
  <c r="BF11" i="7"/>
  <c r="BF12" i="7" s="1"/>
  <c r="BF13" i="7" s="1"/>
  <c r="BF14" i="7" s="1"/>
  <c r="BF15" i="7" s="1"/>
  <c r="BF16" i="7" s="1"/>
  <c r="BF17" i="7" s="1"/>
  <c r="BF18" i="7" s="1"/>
  <c r="BF19" i="7" s="1"/>
  <c r="BF20" i="7" s="1"/>
  <c r="BF21" i="7" s="1"/>
  <c r="BF22" i="7" s="1"/>
  <c r="BF23" i="7" s="1"/>
  <c r="BF24" i="7" s="1"/>
  <c r="BF25" i="7" s="1"/>
  <c r="BF26" i="7" s="1"/>
  <c r="BF27" i="7" s="1"/>
  <c r="BF28" i="7" s="1"/>
  <c r="BF29" i="7" s="1"/>
  <c r="BA44" i="7"/>
  <c r="BB43" i="7"/>
  <c r="BD43" i="7" s="1"/>
  <c r="BG43" i="7" s="1"/>
  <c r="BH43" i="7" s="1"/>
  <c r="BH11" i="7"/>
  <c r="M43" i="7"/>
  <c r="M44" i="7" s="1"/>
  <c r="M45" i="7" s="1"/>
  <c r="M46" i="7" s="1"/>
  <c r="M47" i="7" s="1"/>
  <c r="M48" i="7" s="1"/>
  <c r="M49" i="7" s="1"/>
  <c r="M50" i="7" s="1"/>
  <c r="M51" i="7" s="1"/>
  <c r="M52" i="7" s="1"/>
  <c r="M53" i="7" s="1"/>
  <c r="M54" i="7" s="1"/>
  <c r="M55" i="7" s="1"/>
  <c r="M56" i="7" s="1"/>
  <c r="M57" i="7" s="1"/>
  <c r="M58" i="7" s="1"/>
  <c r="M59" i="7" s="1"/>
  <c r="M60" i="7" s="1"/>
  <c r="M61" i="7" s="1"/>
  <c r="AQ31" i="7"/>
  <c r="AS11" i="7"/>
  <c r="H13" i="7"/>
  <c r="I12" i="7"/>
  <c r="AM12" i="7"/>
  <c r="AO12" i="7" s="1"/>
  <c r="AR12" i="7" s="1"/>
  <c r="AL13" i="7"/>
  <c r="AL47" i="7"/>
  <c r="AM46" i="7"/>
  <c r="M31" i="7"/>
  <c r="AI13" i="7"/>
  <c r="AB43" i="7"/>
  <c r="AB44" i="7" s="1"/>
  <c r="AB45" i="7" s="1"/>
  <c r="AB46" i="7" s="1"/>
  <c r="AB47" i="7" s="1"/>
  <c r="AB48" i="7" s="1"/>
  <c r="AB49" i="7" s="1"/>
  <c r="AB50" i="7" s="1"/>
  <c r="AB51" i="7" s="1"/>
  <c r="AB52" i="7" s="1"/>
  <c r="AB53" i="7" s="1"/>
  <c r="AB54" i="7" s="1"/>
  <c r="AB55" i="7" s="1"/>
  <c r="AB56" i="7" s="1"/>
  <c r="AB57" i="7" s="1"/>
  <c r="AB58" i="7" s="1"/>
  <c r="AB59" i="7" s="1"/>
  <c r="AB60" i="7" s="1"/>
  <c r="AB61" i="7" s="1"/>
  <c r="X44" i="7"/>
  <c r="Z44" i="7" s="1"/>
  <c r="AC44" i="7" s="1"/>
  <c r="W45" i="7"/>
  <c r="BA16" i="7"/>
  <c r="BB15" i="7"/>
  <c r="M11" i="7"/>
  <c r="M12" i="7" s="1"/>
  <c r="M13" i="7" s="1"/>
  <c r="M14" i="7" s="1"/>
  <c r="M15" i="7" s="1"/>
  <c r="M16" i="7" s="1"/>
  <c r="M17" i="7" s="1"/>
  <c r="M18" i="7" s="1"/>
  <c r="M19" i="7" s="1"/>
  <c r="M20" i="7" s="1"/>
  <c r="M21" i="7" s="1"/>
  <c r="M22" i="7" s="1"/>
  <c r="M23" i="7" s="1"/>
  <c r="M24" i="7" s="1"/>
  <c r="M25" i="7" s="1"/>
  <c r="M26" i="7" s="1"/>
  <c r="M27" i="7" s="1"/>
  <c r="M28" i="7" s="1"/>
  <c r="M29" i="7" s="1"/>
  <c r="K44" i="7"/>
  <c r="N44" i="7" s="1"/>
  <c r="O44" i="7" s="1"/>
  <c r="E45" i="7"/>
  <c r="K12" i="7"/>
  <c r="N12" i="7" s="1"/>
  <c r="E13" i="7"/>
  <c r="H46" i="7"/>
  <c r="I45" i="7"/>
  <c r="AB63" i="7"/>
  <c r="AS43" i="7"/>
  <c r="AS44" i="7" s="1"/>
  <c r="AO44" i="7"/>
  <c r="AR44" i="7" s="1"/>
  <c r="AI45" i="7"/>
  <c r="BF31" i="7"/>
  <c r="AB31" i="7"/>
  <c r="N11" i="7"/>
  <c r="O11" i="7" s="1"/>
  <c r="X11" i="7"/>
  <c r="Z11" i="7" s="1"/>
  <c r="AC11" i="7" s="1"/>
  <c r="AD11" i="7" s="1"/>
  <c r="AB11" i="7"/>
  <c r="AB12" i="7" s="1"/>
  <c r="AB13" i="7" s="1"/>
  <c r="AB14" i="7" s="1"/>
  <c r="AB15" i="7" s="1"/>
  <c r="AB16" i="7" s="1"/>
  <c r="AB17" i="7" s="1"/>
  <c r="AB18" i="7" s="1"/>
  <c r="AB19" i="7" s="1"/>
  <c r="AB20" i="7" s="1"/>
  <c r="AB21" i="7" s="1"/>
  <c r="AB22" i="7" s="1"/>
  <c r="AB23" i="7" s="1"/>
  <c r="AB24" i="7" s="1"/>
  <c r="AB25" i="7" s="1"/>
  <c r="AB26" i="7" s="1"/>
  <c r="AB27" i="7" s="1"/>
  <c r="AB28" i="7" s="1"/>
  <c r="AB29" i="7" s="1"/>
  <c r="W13" i="7"/>
  <c r="X12" i="7"/>
  <c r="Z12" i="7" s="1"/>
  <c r="AC12" i="7" s="1"/>
  <c r="AX46" i="7"/>
  <c r="T45" i="7"/>
  <c r="AD42" i="7"/>
  <c r="AD43" i="7" s="1"/>
  <c r="AE39" i="7"/>
  <c r="U42" i="7" s="1"/>
  <c r="U43" i="7" s="1"/>
  <c r="U44" i="7" s="1"/>
  <c r="U45" i="7" s="1"/>
  <c r="U46" i="7" s="1"/>
  <c r="U47" i="7" s="1"/>
  <c r="U48" i="7" s="1"/>
  <c r="U49" i="7" s="1"/>
  <c r="U50" i="7" s="1"/>
  <c r="U51" i="7" s="1"/>
  <c r="U52" i="7" s="1"/>
  <c r="U53" i="7" s="1"/>
  <c r="U54" i="7" s="1"/>
  <c r="U55" i="7" s="1"/>
  <c r="U56" i="7" s="1"/>
  <c r="U57" i="7" s="1"/>
  <c r="U58" i="7" s="1"/>
  <c r="U59" i="7" s="1"/>
  <c r="U60" i="7" s="1"/>
  <c r="U61" i="7" s="1"/>
  <c r="BD12" i="7"/>
  <c r="BG12" i="7" s="1"/>
  <c r="BH12" i="7" s="1"/>
  <c r="AX13" i="7"/>
  <c r="T14" i="7"/>
  <c r="O12" i="7" l="1"/>
  <c r="BA45" i="7"/>
  <c r="BB44" i="7"/>
  <c r="BD44" i="7" s="1"/>
  <c r="BG44" i="7" s="1"/>
  <c r="BH44" i="7" s="1"/>
  <c r="AD44" i="7"/>
  <c r="AO45" i="7"/>
  <c r="AR45" i="7" s="1"/>
  <c r="AS45" i="7" s="1"/>
  <c r="AI46" i="7"/>
  <c r="K45" i="7"/>
  <c r="N45" i="7" s="1"/>
  <c r="O45" i="7" s="1"/>
  <c r="E46" i="7"/>
  <c r="W14" i="7"/>
  <c r="X13" i="7"/>
  <c r="Z13" i="7" s="1"/>
  <c r="AC13" i="7" s="1"/>
  <c r="AI14" i="7"/>
  <c r="I13" i="7"/>
  <c r="K13" i="7" s="1"/>
  <c r="N13" i="7" s="1"/>
  <c r="O13" i="7" s="1"/>
  <c r="H14" i="7"/>
  <c r="AD12" i="7"/>
  <c r="BD13" i="7"/>
  <c r="BG13" i="7" s="1"/>
  <c r="BH13" i="7" s="1"/>
  <c r="AX14" i="7"/>
  <c r="BB16" i="7"/>
  <c r="BA17" i="7"/>
  <c r="AL48" i="7"/>
  <c r="AM47" i="7"/>
  <c r="AS12" i="7"/>
  <c r="T46" i="7"/>
  <c r="H47" i="7"/>
  <c r="I46" i="7"/>
  <c r="W46" i="7"/>
  <c r="X45" i="7"/>
  <c r="Z45" i="7" s="1"/>
  <c r="AC45" i="7" s="1"/>
  <c r="AD45" i="7" s="1"/>
  <c r="AL14" i="7"/>
  <c r="AM13" i="7"/>
  <c r="AO13" i="7" s="1"/>
  <c r="AR13" i="7" s="1"/>
  <c r="T15" i="7"/>
  <c r="AX47" i="7"/>
  <c r="E14" i="7"/>
  <c r="BA46" i="7" l="1"/>
  <c r="BB45" i="7"/>
  <c r="BD45" i="7" s="1"/>
  <c r="BG45" i="7" s="1"/>
  <c r="BH45" i="7" s="1"/>
  <c r="AL15" i="7"/>
  <c r="AM14" i="7"/>
  <c r="AO14" i="7" s="1"/>
  <c r="AR14" i="7" s="1"/>
  <c r="W15" i="7"/>
  <c r="X14" i="7"/>
  <c r="Z14" i="7" s="1"/>
  <c r="AC14" i="7" s="1"/>
  <c r="AX48" i="7"/>
  <c r="X46" i="7"/>
  <c r="W47" i="7"/>
  <c r="AL49" i="7"/>
  <c r="AM48" i="7"/>
  <c r="E15" i="7"/>
  <c r="BA18" i="7"/>
  <c r="BB17" i="7"/>
  <c r="H15" i="7"/>
  <c r="I14" i="7"/>
  <c r="K14" i="7" s="1"/>
  <c r="N14" i="7" s="1"/>
  <c r="O14" i="7" s="1"/>
  <c r="AI47" i="7"/>
  <c r="AO46" i="7"/>
  <c r="AR46" i="7" s="1"/>
  <c r="AS46" i="7" s="1"/>
  <c r="AS13" i="7"/>
  <c r="E47" i="7"/>
  <c r="K46" i="7"/>
  <c r="N46" i="7" s="1"/>
  <c r="O46" i="7" s="1"/>
  <c r="T16" i="7"/>
  <c r="T47" i="7"/>
  <c r="Z46" i="7"/>
  <c r="AC46" i="7" s="1"/>
  <c r="AD46" i="7" s="1"/>
  <c r="AX15" i="7"/>
  <c r="BD14" i="7"/>
  <c r="BG14" i="7" s="1"/>
  <c r="BH14" i="7" s="1"/>
  <c r="AI15" i="7"/>
  <c r="AD13" i="7"/>
  <c r="I47" i="7"/>
  <c r="H48" i="7"/>
  <c r="BH46" i="7" l="1"/>
  <c r="BA47" i="7"/>
  <c r="BB46" i="7"/>
  <c r="BD46" i="7" s="1"/>
  <c r="BG46" i="7" s="1"/>
  <c r="AX16" i="7"/>
  <c r="BD15" i="7"/>
  <c r="BG15" i="7" s="1"/>
  <c r="BH15" i="7" s="1"/>
  <c r="AO47" i="7"/>
  <c r="AR47" i="7" s="1"/>
  <c r="AS47" i="7" s="1"/>
  <c r="AI48" i="7"/>
  <c r="AM15" i="7"/>
  <c r="AL16" i="7"/>
  <c r="T17" i="7"/>
  <c r="AL50" i="7"/>
  <c r="AM49" i="7"/>
  <c r="AS14" i="7"/>
  <c r="H49" i="7"/>
  <c r="I48" i="7"/>
  <c r="W16" i="7"/>
  <c r="X15" i="7"/>
  <c r="Z15" i="7" s="1"/>
  <c r="AC15" i="7" s="1"/>
  <c r="W48" i="7"/>
  <c r="X47" i="7"/>
  <c r="Z47" i="7" s="1"/>
  <c r="AC47" i="7" s="1"/>
  <c r="AD47" i="7" s="1"/>
  <c r="BB18" i="7"/>
  <c r="BA19" i="7"/>
  <c r="AD14" i="7"/>
  <c r="T48" i="7"/>
  <c r="I15" i="7"/>
  <c r="K15" i="7" s="1"/>
  <c r="N15" i="7" s="1"/>
  <c r="O15" i="7" s="1"/>
  <c r="H16" i="7"/>
  <c r="AO15" i="7"/>
  <c r="AR15" i="7" s="1"/>
  <c r="AI16" i="7"/>
  <c r="K47" i="7"/>
  <c r="N47" i="7" s="1"/>
  <c r="O47" i="7" s="1"/>
  <c r="E48" i="7"/>
  <c r="E16" i="7"/>
  <c r="AX49" i="7"/>
  <c r="BA48" i="7" l="1"/>
  <c r="BB47" i="7"/>
  <c r="BD47" i="7" s="1"/>
  <c r="BG47" i="7" s="1"/>
  <c r="BH47" i="7" s="1"/>
  <c r="X48" i="7"/>
  <c r="Z48" i="7" s="1"/>
  <c r="AC48" i="7" s="1"/>
  <c r="AD48" i="7" s="1"/>
  <c r="W49" i="7"/>
  <c r="BD16" i="7"/>
  <c r="BG16" i="7" s="1"/>
  <c r="BH16" i="7" s="1"/>
  <c r="AX17" i="7"/>
  <c r="AX50" i="7"/>
  <c r="AO48" i="7"/>
  <c r="AR48" i="7" s="1"/>
  <c r="AS48" i="7" s="1"/>
  <c r="AI49" i="7"/>
  <c r="E49" i="7"/>
  <c r="K48" i="7"/>
  <c r="N48" i="7" s="1"/>
  <c r="O48" i="7" s="1"/>
  <c r="AD15" i="7"/>
  <c r="I49" i="7"/>
  <c r="H50" i="7"/>
  <c r="T18" i="7"/>
  <c r="T49" i="7"/>
  <c r="BA20" i="7"/>
  <c r="BB19" i="7"/>
  <c r="AS15" i="7"/>
  <c r="H17" i="7"/>
  <c r="I16" i="7"/>
  <c r="K16" i="7" s="1"/>
  <c r="N16" i="7" s="1"/>
  <c r="O16" i="7" s="1"/>
  <c r="AL51" i="7"/>
  <c r="AM50" i="7"/>
  <c r="E17" i="7"/>
  <c r="X16" i="7"/>
  <c r="Z16" i="7" s="1"/>
  <c r="AC16" i="7" s="1"/>
  <c r="W17" i="7"/>
  <c r="AI17" i="7"/>
  <c r="AL17" i="7"/>
  <c r="AM16" i="7"/>
  <c r="AO16" i="7" s="1"/>
  <c r="AR16" i="7" s="1"/>
  <c r="BB48" i="7" l="1"/>
  <c r="BD48" i="7" s="1"/>
  <c r="BG48" i="7" s="1"/>
  <c r="BH48" i="7" s="1"/>
  <c r="BA49" i="7"/>
  <c r="BB20" i="7"/>
  <c r="BA21" i="7"/>
  <c r="W50" i="7"/>
  <c r="X49" i="7"/>
  <c r="Z49" i="7" s="1"/>
  <c r="AC49" i="7" s="1"/>
  <c r="AD49" i="7" s="1"/>
  <c r="AO49" i="7"/>
  <c r="AR49" i="7" s="1"/>
  <c r="AS49" i="7" s="1"/>
  <c r="AI50" i="7"/>
  <c r="E18" i="7"/>
  <c r="AM17" i="7"/>
  <c r="AL18" i="7"/>
  <c r="K49" i="7"/>
  <c r="N49" i="7" s="1"/>
  <c r="O49" i="7" s="1"/>
  <c r="E50" i="7"/>
  <c r="AL52" i="7"/>
  <c r="AM51" i="7"/>
  <c r="T19" i="7"/>
  <c r="AO17" i="7"/>
  <c r="AR17" i="7" s="1"/>
  <c r="AI18" i="7"/>
  <c r="AX51" i="7"/>
  <c r="T50" i="7"/>
  <c r="H18" i="7"/>
  <c r="I17" i="7"/>
  <c r="K17" i="7" s="1"/>
  <c r="N17" i="7" s="1"/>
  <c r="O17" i="7" s="1"/>
  <c r="H51" i="7"/>
  <c r="I50" i="7"/>
  <c r="W18" i="7"/>
  <c r="X17" i="7"/>
  <c r="Z17" i="7" s="1"/>
  <c r="AC17" i="7" s="1"/>
  <c r="AS16" i="7"/>
  <c r="BD17" i="7"/>
  <c r="BG17" i="7" s="1"/>
  <c r="AX18" i="7"/>
  <c r="BH17" i="7"/>
  <c r="AD16" i="7"/>
  <c r="BB49" i="7" l="1"/>
  <c r="BD49" i="7" s="1"/>
  <c r="BG49" i="7" s="1"/>
  <c r="BH49" i="7" s="1"/>
  <c r="BA50" i="7"/>
  <c r="AX52" i="7"/>
  <c r="E51" i="7"/>
  <c r="K50" i="7"/>
  <c r="N50" i="7" s="1"/>
  <c r="O50" i="7" s="1"/>
  <c r="AD17" i="7"/>
  <c r="X50" i="7"/>
  <c r="Z50" i="7" s="1"/>
  <c r="AC50" i="7" s="1"/>
  <c r="AD50" i="7" s="1"/>
  <c r="W51" i="7"/>
  <c r="BA22" i="7"/>
  <c r="BB21" i="7"/>
  <c r="BD18" i="7"/>
  <c r="BG18" i="7" s="1"/>
  <c r="BH18" i="7" s="1"/>
  <c r="AX19" i="7"/>
  <c r="H19" i="7"/>
  <c r="I18" i="7"/>
  <c r="K18" i="7" s="1"/>
  <c r="N18" i="7" s="1"/>
  <c r="O18" i="7" s="1"/>
  <c r="T20" i="7"/>
  <c r="AI19" i="7"/>
  <c r="AL19" i="7"/>
  <c r="AM18" i="7"/>
  <c r="AO18" i="7" s="1"/>
  <c r="AR18" i="7" s="1"/>
  <c r="I51" i="7"/>
  <c r="H52" i="7"/>
  <c r="E19" i="7"/>
  <c r="T51" i="7"/>
  <c r="AO50" i="7"/>
  <c r="AR50" i="7" s="1"/>
  <c r="AS50" i="7" s="1"/>
  <c r="AI51" i="7"/>
  <c r="AS17" i="7"/>
  <c r="AM52" i="7"/>
  <c r="AL53" i="7"/>
  <c r="X18" i="7"/>
  <c r="Z18" i="7" s="1"/>
  <c r="AC18" i="7" s="1"/>
  <c r="W19" i="7"/>
  <c r="BB50" i="7" l="1"/>
  <c r="BD50" i="7" s="1"/>
  <c r="BG50" i="7" s="1"/>
  <c r="BH50" i="7" s="1"/>
  <c r="BA51" i="7"/>
  <c r="AX20" i="7"/>
  <c r="BD19" i="7"/>
  <c r="BG19" i="7" s="1"/>
  <c r="BH19" i="7" s="1"/>
  <c r="H20" i="7"/>
  <c r="I19" i="7"/>
  <c r="K19" i="7" s="1"/>
  <c r="N19" i="7" s="1"/>
  <c r="O19" i="7" s="1"/>
  <c r="AM19" i="7"/>
  <c r="AO19" i="7" s="1"/>
  <c r="AR19" i="7" s="1"/>
  <c r="AL20" i="7"/>
  <c r="AS18" i="7"/>
  <c r="BB22" i="7"/>
  <c r="BA23" i="7"/>
  <c r="AI20" i="7"/>
  <c r="AX53" i="7"/>
  <c r="AO51" i="7"/>
  <c r="AR51" i="7" s="1"/>
  <c r="AS51" i="7" s="1"/>
  <c r="AI52" i="7"/>
  <c r="T21" i="7"/>
  <c r="W52" i="7"/>
  <c r="X51" i="7"/>
  <c r="Z51" i="7"/>
  <c r="AC51" i="7" s="1"/>
  <c r="AD51" i="7" s="1"/>
  <c r="T52" i="7"/>
  <c r="K51" i="7"/>
  <c r="N51" i="7" s="1"/>
  <c r="O51" i="7" s="1"/>
  <c r="E52" i="7"/>
  <c r="AL54" i="7"/>
  <c r="AM53" i="7"/>
  <c r="E20" i="7"/>
  <c r="H53" i="7"/>
  <c r="I52" i="7"/>
  <c r="W20" i="7"/>
  <c r="X19" i="7"/>
  <c r="Z19" i="7" s="1"/>
  <c r="AC19" i="7" s="1"/>
  <c r="AD18" i="7"/>
  <c r="BB51" i="7" l="1"/>
  <c r="BD51" i="7" s="1"/>
  <c r="BG51" i="7" s="1"/>
  <c r="BH51" i="7" s="1"/>
  <c r="BA52" i="7"/>
  <c r="BA24" i="7"/>
  <c r="BB23" i="7"/>
  <c r="AL55" i="7"/>
  <c r="AM54" i="7"/>
  <c r="BD20" i="7"/>
  <c r="BG20" i="7" s="1"/>
  <c r="BH20" i="7" s="1"/>
  <c r="AX21" i="7"/>
  <c r="X20" i="7"/>
  <c r="Z20" i="7" s="1"/>
  <c r="AC20" i="7" s="1"/>
  <c r="W21" i="7"/>
  <c r="I53" i="7"/>
  <c r="H54" i="7"/>
  <c r="AD19" i="7"/>
  <c r="T22" i="7"/>
  <c r="AS19" i="7"/>
  <c r="AL21" i="7"/>
  <c r="AM20" i="7"/>
  <c r="AO20" i="7" s="1"/>
  <c r="AR20" i="7" s="1"/>
  <c r="AX54" i="7"/>
  <c r="E21" i="7"/>
  <c r="AI21" i="7"/>
  <c r="H21" i="7"/>
  <c r="I20" i="7"/>
  <c r="K20" i="7" s="1"/>
  <c r="N20" i="7" s="1"/>
  <c r="O20" i="7" s="1"/>
  <c r="E53" i="7"/>
  <c r="K52" i="7"/>
  <c r="N52" i="7" s="1"/>
  <c r="O52" i="7" s="1"/>
  <c r="AI53" i="7"/>
  <c r="AO52" i="7"/>
  <c r="AR52" i="7" s="1"/>
  <c r="AS52" i="7" s="1"/>
  <c r="T53" i="7"/>
  <c r="X52" i="7"/>
  <c r="Z52" i="7" s="1"/>
  <c r="AC52" i="7" s="1"/>
  <c r="AD52" i="7" s="1"/>
  <c r="W53" i="7"/>
  <c r="BA53" i="7" l="1"/>
  <c r="BB52" i="7"/>
  <c r="BD52" i="7" s="1"/>
  <c r="BG52" i="7" s="1"/>
  <c r="BH52" i="7" s="1"/>
  <c r="H22" i="7"/>
  <c r="I21" i="7"/>
  <c r="K21" i="7" s="1"/>
  <c r="N21" i="7" s="1"/>
  <c r="O21" i="7" s="1"/>
  <c r="AM21" i="7"/>
  <c r="AL22" i="7"/>
  <c r="AO21" i="7"/>
  <c r="AR21" i="7" s="1"/>
  <c r="AI22" i="7"/>
  <c r="T23" i="7"/>
  <c r="E22" i="7"/>
  <c r="AL56" i="7"/>
  <c r="AM55" i="7"/>
  <c r="AS20" i="7"/>
  <c r="BD21" i="7"/>
  <c r="BG21" i="7" s="1"/>
  <c r="AX22" i="7"/>
  <c r="H55" i="7"/>
  <c r="I54" i="7"/>
  <c r="W22" i="7"/>
  <c r="X21" i="7"/>
  <c r="Z21" i="7" s="1"/>
  <c r="AC21" i="7" s="1"/>
  <c r="T54" i="7"/>
  <c r="BH21" i="7"/>
  <c r="AO53" i="7"/>
  <c r="AR53" i="7" s="1"/>
  <c r="AS53" i="7" s="1"/>
  <c r="AI54" i="7"/>
  <c r="AD20" i="7"/>
  <c r="W54" i="7"/>
  <c r="X53" i="7"/>
  <c r="Z53" i="7" s="1"/>
  <c r="AC53" i="7" s="1"/>
  <c r="AD53" i="7" s="1"/>
  <c r="K53" i="7"/>
  <c r="N53" i="7" s="1"/>
  <c r="O53" i="7" s="1"/>
  <c r="E54" i="7"/>
  <c r="AX55" i="7"/>
  <c r="BB24" i="7"/>
  <c r="BA25" i="7"/>
  <c r="BB53" i="7" l="1"/>
  <c r="BD53" i="7" s="1"/>
  <c r="BG53" i="7" s="1"/>
  <c r="BH53" i="7" s="1"/>
  <c r="BA54" i="7"/>
  <c r="AS21" i="7"/>
  <c r="X22" i="7"/>
  <c r="Z22" i="7" s="1"/>
  <c r="AC22" i="7" s="1"/>
  <c r="W23" i="7"/>
  <c r="BA26" i="7"/>
  <c r="BB25" i="7"/>
  <c r="AL23" i="7"/>
  <c r="AM22" i="7"/>
  <c r="AO22" i="7" s="1"/>
  <c r="AR22" i="7" s="1"/>
  <c r="AS22" i="7" s="1"/>
  <c r="AI55" i="7"/>
  <c r="AO54" i="7"/>
  <c r="AR54" i="7" s="1"/>
  <c r="AS54" i="7" s="1"/>
  <c r="I55" i="7"/>
  <c r="H56" i="7"/>
  <c r="X54" i="7"/>
  <c r="Z54" i="7" s="1"/>
  <c r="AC54" i="7" s="1"/>
  <c r="AD54" i="7" s="1"/>
  <c r="W55" i="7"/>
  <c r="AL57" i="7"/>
  <c r="AM56" i="7"/>
  <c r="E23" i="7"/>
  <c r="AI23" i="7"/>
  <c r="AD21" i="7"/>
  <c r="AX56" i="7"/>
  <c r="BD22" i="7"/>
  <c r="BG22" i="7" s="1"/>
  <c r="AX23" i="7"/>
  <c r="BH22" i="7"/>
  <c r="H23" i="7"/>
  <c r="I22" i="7"/>
  <c r="K22" i="7" s="1"/>
  <c r="N22" i="7" s="1"/>
  <c r="O22" i="7" s="1"/>
  <c r="E55" i="7"/>
  <c r="K54" i="7"/>
  <c r="N54" i="7" s="1"/>
  <c r="O54" i="7" s="1"/>
  <c r="T55" i="7"/>
  <c r="T24" i="7"/>
  <c r="BH54" i="7" l="1"/>
  <c r="AD22" i="7"/>
  <c r="BA55" i="7"/>
  <c r="BB54" i="7"/>
  <c r="BD54" i="7" s="1"/>
  <c r="BG54" i="7" s="1"/>
  <c r="AL58" i="7"/>
  <c r="AM57" i="7"/>
  <c r="T25" i="7"/>
  <c r="BB26" i="7"/>
  <c r="BA27" i="7"/>
  <c r="W56" i="7"/>
  <c r="X55" i="7"/>
  <c r="Z55" i="7" s="1"/>
  <c r="AC55" i="7" s="1"/>
  <c r="AD55" i="7" s="1"/>
  <c r="H57" i="7"/>
  <c r="I56" i="7"/>
  <c r="W24" i="7"/>
  <c r="X23" i="7"/>
  <c r="Z23" i="7" s="1"/>
  <c r="AC23" i="7" s="1"/>
  <c r="AD23" i="7" s="1"/>
  <c r="H24" i="7"/>
  <c r="I23" i="7"/>
  <c r="K23" i="7" s="1"/>
  <c r="N23" i="7" s="1"/>
  <c r="O23" i="7" s="1"/>
  <c r="AX24" i="7"/>
  <c r="BD23" i="7"/>
  <c r="BG23" i="7" s="1"/>
  <c r="BH23" i="7" s="1"/>
  <c r="AM23" i="7"/>
  <c r="AO23" i="7" s="1"/>
  <c r="AR23" i="7" s="1"/>
  <c r="AS23" i="7" s="1"/>
  <c r="AL24" i="7"/>
  <c r="T56" i="7"/>
  <c r="AI24" i="7"/>
  <c r="E24" i="7"/>
  <c r="AO55" i="7"/>
  <c r="AR55" i="7" s="1"/>
  <c r="AS55" i="7" s="1"/>
  <c r="AI56" i="7"/>
  <c r="K55" i="7"/>
  <c r="N55" i="7" s="1"/>
  <c r="O55" i="7" s="1"/>
  <c r="E56" i="7"/>
  <c r="AX57" i="7"/>
  <c r="BA56" i="7" l="1"/>
  <c r="BB55" i="7"/>
  <c r="BD55" i="7" s="1"/>
  <c r="BG55" i="7" s="1"/>
  <c r="BH55" i="7"/>
  <c r="H25" i="7"/>
  <c r="I24" i="7"/>
  <c r="K24" i="7" s="1"/>
  <c r="N24" i="7" s="1"/>
  <c r="O24" i="7" s="1"/>
  <c r="BH24" i="7"/>
  <c r="AX58" i="7"/>
  <c r="T26" i="7"/>
  <c r="X56" i="7"/>
  <c r="W57" i="7"/>
  <c r="AI25" i="7"/>
  <c r="I57" i="7"/>
  <c r="H58" i="7"/>
  <c r="AI57" i="7"/>
  <c r="AO56" i="7"/>
  <c r="AR56" i="7" s="1"/>
  <c r="AS56" i="7" s="1"/>
  <c r="BA28" i="7"/>
  <c r="BB27" i="7"/>
  <c r="E57" i="7"/>
  <c r="K56" i="7"/>
  <c r="N56" i="7" s="1"/>
  <c r="O56" i="7" s="1"/>
  <c r="AL59" i="7"/>
  <c r="AM58" i="7"/>
  <c r="Z56" i="7"/>
  <c r="AC56" i="7" s="1"/>
  <c r="AD56" i="7" s="1"/>
  <c r="T57" i="7"/>
  <c r="AL25" i="7"/>
  <c r="AM24" i="7"/>
  <c r="AO24" i="7" s="1"/>
  <c r="AR24" i="7" s="1"/>
  <c r="AS24" i="7" s="1"/>
  <c r="E25" i="7"/>
  <c r="X24" i="7"/>
  <c r="Z24" i="7" s="1"/>
  <c r="AC24" i="7" s="1"/>
  <c r="AD24" i="7" s="1"/>
  <c r="W25" i="7"/>
  <c r="BD24" i="7"/>
  <c r="BG24" i="7" s="1"/>
  <c r="AX25" i="7"/>
  <c r="BA57" i="7" l="1"/>
  <c r="BB56" i="7"/>
  <c r="BD56" i="7" s="1"/>
  <c r="BG56" i="7" s="1"/>
  <c r="BH56" i="7" s="1"/>
  <c r="BB28" i="7"/>
  <c r="BA29" i="7"/>
  <c r="BB29" i="7" s="1"/>
  <c r="AO57" i="7"/>
  <c r="AR57" i="7" s="1"/>
  <c r="AS57" i="7" s="1"/>
  <c r="AI58" i="7"/>
  <c r="E26" i="7"/>
  <c r="H59" i="7"/>
  <c r="I58" i="7"/>
  <c r="K57" i="7"/>
  <c r="N57" i="7" s="1"/>
  <c r="O57" i="7" s="1"/>
  <c r="E58" i="7"/>
  <c r="AX59" i="7"/>
  <c r="AI26" i="7"/>
  <c r="AM25" i="7"/>
  <c r="AO25" i="7" s="1"/>
  <c r="AR25" i="7" s="1"/>
  <c r="AS25" i="7" s="1"/>
  <c r="AL26" i="7"/>
  <c r="BD25" i="7"/>
  <c r="BG25" i="7" s="1"/>
  <c r="BH25" i="7" s="1"/>
  <c r="AX26" i="7"/>
  <c r="T58" i="7"/>
  <c r="W58" i="7"/>
  <c r="X57" i="7"/>
  <c r="Z57" i="7" s="1"/>
  <c r="AC57" i="7" s="1"/>
  <c r="AD57" i="7" s="1"/>
  <c r="H26" i="7"/>
  <c r="I25" i="7"/>
  <c r="K25" i="7" s="1"/>
  <c r="N25" i="7" s="1"/>
  <c r="O25" i="7" s="1"/>
  <c r="W26" i="7"/>
  <c r="X25" i="7"/>
  <c r="Z25" i="7" s="1"/>
  <c r="AC25" i="7" s="1"/>
  <c r="AD25" i="7" s="1"/>
  <c r="T27" i="7"/>
  <c r="AL60" i="7"/>
  <c r="AM59" i="7"/>
  <c r="BA58" i="7" l="1"/>
  <c r="BB57" i="7"/>
  <c r="BD57" i="7" s="1"/>
  <c r="BG57" i="7" s="1"/>
  <c r="BH57" i="7" s="1"/>
  <c r="AL27" i="7"/>
  <c r="AM26" i="7"/>
  <c r="AO26" i="7" s="1"/>
  <c r="AR26" i="7" s="1"/>
  <c r="AS26" i="7" s="1"/>
  <c r="E59" i="7"/>
  <c r="K58" i="7"/>
  <c r="N58" i="7" s="1"/>
  <c r="O58" i="7" s="1"/>
  <c r="I59" i="7"/>
  <c r="H60" i="7"/>
  <c r="H27" i="7"/>
  <c r="I26" i="7"/>
  <c r="AI27" i="7"/>
  <c r="K26" i="7"/>
  <c r="N26" i="7" s="1"/>
  <c r="O26" i="7" s="1"/>
  <c r="E27" i="7"/>
  <c r="X58" i="7"/>
  <c r="W59" i="7"/>
  <c r="BD26" i="7"/>
  <c r="BG26" i="7" s="1"/>
  <c r="BH26" i="7" s="1"/>
  <c r="AX27" i="7"/>
  <c r="X26" i="7"/>
  <c r="Z26" i="7" s="1"/>
  <c r="AC26" i="7" s="1"/>
  <c r="AD26" i="7" s="1"/>
  <c r="W27" i="7"/>
  <c r="AL61" i="7"/>
  <c r="AM61" i="7" s="1"/>
  <c r="AM60" i="7"/>
  <c r="Z58" i="7"/>
  <c r="AC58" i="7" s="1"/>
  <c r="AD58" i="7" s="1"/>
  <c r="T59" i="7"/>
  <c r="AX60" i="7"/>
  <c r="AO58" i="7"/>
  <c r="AR58" i="7" s="1"/>
  <c r="AS58" i="7" s="1"/>
  <c r="AI59" i="7"/>
  <c r="T28" i="7"/>
  <c r="BA59" i="7" l="1"/>
  <c r="BB58" i="7"/>
  <c r="BD58" i="7" s="1"/>
  <c r="BG58" i="7" s="1"/>
  <c r="BH58" i="7"/>
  <c r="AX28" i="7"/>
  <c r="BD27" i="7"/>
  <c r="BG27" i="7" s="1"/>
  <c r="BH27" i="7" s="1"/>
  <c r="Z59" i="7"/>
  <c r="AC59" i="7" s="1"/>
  <c r="AD59" i="7" s="1"/>
  <c r="T60" i="7"/>
  <c r="AM27" i="7"/>
  <c r="AO27" i="7" s="1"/>
  <c r="AR27" i="7" s="1"/>
  <c r="AS27" i="7" s="1"/>
  <c r="AL28" i="7"/>
  <c r="W60" i="7"/>
  <c r="X59" i="7"/>
  <c r="H28" i="7"/>
  <c r="I27" i="7"/>
  <c r="K27" i="7" s="1"/>
  <c r="N27" i="7" s="1"/>
  <c r="O27" i="7" s="1"/>
  <c r="T29" i="7"/>
  <c r="H61" i="7"/>
  <c r="I61" i="7" s="1"/>
  <c r="I60" i="7"/>
  <c r="AX61" i="7"/>
  <c r="AO59" i="7"/>
  <c r="AR59" i="7" s="1"/>
  <c r="AS59" i="7" s="1"/>
  <c r="AI60" i="7"/>
  <c r="W28" i="7"/>
  <c r="X27" i="7"/>
  <c r="Z27" i="7" s="1"/>
  <c r="AC27" i="7" s="1"/>
  <c r="AD27" i="7" s="1"/>
  <c r="K59" i="7"/>
  <c r="N59" i="7" s="1"/>
  <c r="O59" i="7" s="1"/>
  <c r="E60" i="7"/>
  <c r="AI28" i="7"/>
  <c r="E28" i="7"/>
  <c r="BB59" i="7" l="1"/>
  <c r="BD59" i="7" s="1"/>
  <c r="BG59" i="7" s="1"/>
  <c r="BH59" i="7" s="1"/>
  <c r="BA60" i="7"/>
  <c r="X28" i="7"/>
  <c r="Z28" i="7" s="1"/>
  <c r="AC28" i="7" s="1"/>
  <c r="AD28" i="7" s="1"/>
  <c r="W29" i="7"/>
  <c r="X29" i="7" s="1"/>
  <c r="Z29" i="7" s="1"/>
  <c r="AC29" i="7" s="1"/>
  <c r="T61" i="7"/>
  <c r="X60" i="7"/>
  <c r="Z60" i="7" s="1"/>
  <c r="AC60" i="7" s="1"/>
  <c r="AD60" i="7" s="1"/>
  <c r="W61" i="7"/>
  <c r="X61" i="7" s="1"/>
  <c r="E29" i="7"/>
  <c r="AI61" i="7"/>
  <c r="AO61" i="7" s="1"/>
  <c r="AR61" i="7" s="1"/>
  <c r="AO60" i="7"/>
  <c r="AR60" i="7" s="1"/>
  <c r="AS60" i="7" s="1"/>
  <c r="AS61" i="7" s="1"/>
  <c r="AQ64" i="7" s="1"/>
  <c r="AQ65" i="7" s="1"/>
  <c r="H29" i="7"/>
  <c r="I29" i="7" s="1"/>
  <c r="I28" i="7"/>
  <c r="K28" i="7" s="1"/>
  <c r="N28" i="7" s="1"/>
  <c r="O28" i="7" s="1"/>
  <c r="AL29" i="7"/>
  <c r="AM29" i="7" s="1"/>
  <c r="AM28" i="7"/>
  <c r="AO28" i="7" s="1"/>
  <c r="AR28" i="7" s="1"/>
  <c r="AS28" i="7" s="1"/>
  <c r="AI29" i="7"/>
  <c r="BD28" i="7"/>
  <c r="BG28" i="7" s="1"/>
  <c r="BH28" i="7" s="1"/>
  <c r="AX29" i="7"/>
  <c r="BD29" i="7" s="1"/>
  <c r="BG29" i="7" s="1"/>
  <c r="E61" i="7"/>
  <c r="K61" i="7" s="1"/>
  <c r="N61" i="7" s="1"/>
  <c r="K60" i="7"/>
  <c r="N60" i="7" s="1"/>
  <c r="O60" i="7" s="1"/>
  <c r="O61" i="7" s="1"/>
  <c r="M64" i="7" s="1"/>
  <c r="M65" i="7" s="1"/>
  <c r="BB60" i="7" l="1"/>
  <c r="BD60" i="7" s="1"/>
  <c r="BG60" i="7" s="1"/>
  <c r="BH60" i="7" s="1"/>
  <c r="BH61" i="7" s="1"/>
  <c r="BF64" i="7" s="1"/>
  <c r="BF65" i="7" s="1"/>
  <c r="BA61" i="7"/>
  <c r="BB61" i="7" s="1"/>
  <c r="BD61" i="7" s="1"/>
  <c r="BG61" i="7" s="1"/>
  <c r="O29" i="7"/>
  <c r="M32" i="7" s="1"/>
  <c r="M33" i="7" s="1"/>
  <c r="AD29" i="7"/>
  <c r="AB32" i="7" s="1"/>
  <c r="AB33" i="7" s="1"/>
  <c r="Z61" i="7"/>
  <c r="AC61" i="7" s="1"/>
  <c r="AD61" i="7" s="1"/>
  <c r="AB64" i="7" s="1"/>
  <c r="AB65" i="7" s="1"/>
  <c r="AO29" i="7"/>
  <c r="AR29" i="7" s="1"/>
  <c r="AS29" i="7" s="1"/>
  <c r="AQ32" i="7" s="1"/>
  <c r="AQ33" i="7" s="1"/>
  <c r="K29" i="7"/>
  <c r="N29" i="7" s="1"/>
  <c r="BH29" i="7"/>
  <c r="BF32" i="7" s="1"/>
  <c r="BF33" i="7" s="1"/>
  <c r="P123" i="3" l="1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  <c r="P2" i="3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3642EA-32CE-4A77-BE63-47D0A9D94809}" keepAlive="1" name="Query - Supplimentary materials list xlsx" description="Connection to the 'Supplimentary materials list xlsx' query in the workbook." type="5" refreshedVersion="8" background="1" saveData="1">
    <dbPr connection="Provider=Microsoft.Mashup.OleDb.1;Data Source=$Workbook$;Location=&quot;Supplimentary materials list xlsx&quot;;Extended Properties=&quot;&quot;" command="SELECT * FROM [Supplimentary materials list xlsx]"/>
  </connection>
</connections>
</file>

<file path=xl/sharedStrings.xml><?xml version="1.0" encoding="utf-8"?>
<sst xmlns="http://schemas.openxmlformats.org/spreadsheetml/2006/main" count="685" uniqueCount="167">
  <si>
    <t>Footprint</t>
  </si>
  <si>
    <t>Bedrooms</t>
  </si>
  <si>
    <t>Decile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</si>
  <si>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</si>
  <si>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</si>
  <si>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</si>
  <si>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</si>
  <si>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</si>
  <si>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</si>
  <si>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</si>
  <si>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</si>
  <si>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</si>
  <si>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</si>
  <si>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2024-11</t>
  </si>
  <si>
    <t>2024-12</t>
  </si>
  <si>
    <t>Total</t>
  </si>
  <si>
    <t>Area</t>
  </si>
  <si>
    <t>12 mths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</si>
  <si>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</si>
  <si>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</si>
  <si>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</si>
  <si>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</si>
  <si>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</si>
  <si>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</si>
  <si>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</si>
  <si>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</si>
  <si>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</si>
  <si>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</si>
  <si>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</si>
  <si>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</si>
  <si>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</si>
  <si>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</si>
  <si>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</si>
  <si>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</si>
  <si>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</si>
  <si>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</si>
  <si>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</si>
  <si>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</si>
  <si>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</si>
  <si>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</si>
  <si>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</si>
  <si>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RESIDUAL OUTPUT</t>
  </si>
  <si>
    <t>Observation</t>
  </si>
  <si>
    <t>Predicted 907.77</t>
  </si>
  <si>
    <t>Residuals</t>
  </si>
  <si>
    <t>kWh</t>
  </si>
  <si>
    <t>Average</t>
  </si>
  <si>
    <t>Predicted kWh</t>
  </si>
  <si>
    <t>H1 WB1</t>
  </si>
  <si>
    <t>H2 T1 WB1</t>
  </si>
  <si>
    <t>H3 WB2</t>
  </si>
  <si>
    <t>H4 T2</t>
  </si>
  <si>
    <t>Only change data in highlighted cells</t>
  </si>
  <si>
    <t>Inflation rate</t>
  </si>
  <si>
    <t>Power price inflation</t>
  </si>
  <si>
    <t>Debt interest rate</t>
  </si>
  <si>
    <t>System price</t>
  </si>
  <si>
    <t>Loan term in years</t>
  </si>
  <si>
    <t>Gross system savings</t>
  </si>
  <si>
    <t>Year</t>
  </si>
  <si>
    <t>Gross system savings in $2026</t>
  </si>
  <si>
    <t>Repayment</t>
  </si>
  <si>
    <t>Loan balance</t>
  </si>
  <si>
    <t>Savings retained by customer in $2026</t>
  </si>
  <si>
    <t>Cumulative Customer savings in $2026</t>
  </si>
  <si>
    <t>Total repayed</t>
  </si>
  <si>
    <t>Total retained savings</t>
  </si>
  <si>
    <t>Total system value</t>
  </si>
  <si>
    <t>H5 WB3</t>
  </si>
  <si>
    <t>H6 T3</t>
  </si>
  <si>
    <t>H7 WB4</t>
  </si>
  <si>
    <t>H8 T4</t>
  </si>
  <si>
    <t>H2 T1</t>
  </si>
  <si>
    <t>Group, subgroup</t>
  </si>
  <si>
    <t>Series ref: HPIQ</t>
  </si>
  <si>
    <t>Quarter</t>
  </si>
  <si>
    <t>All</t>
  </si>
  <si>
    <t xml:space="preserve">        Electricity</t>
  </si>
  <si>
    <t>SALL04501</t>
  </si>
  <si>
    <t>delta</t>
  </si>
  <si>
    <t>Annual by quarter</t>
  </si>
  <si>
    <t>Annual % increase by quarter</t>
  </si>
  <si>
    <t>Beneficiaries index</t>
  </si>
  <si>
    <t>Maori index</t>
  </si>
  <si>
    <t>Super index</t>
  </si>
  <si>
    <t>Low income index</t>
  </si>
  <si>
    <t>Low expenditure index</t>
  </si>
  <si>
    <t>Quintile 2 income index</t>
  </si>
  <si>
    <t>Quintile 2 expenditure index</t>
  </si>
  <si>
    <t>Quintile 5 high income index</t>
  </si>
  <si>
    <t>Quintile 5 high expenditure index</t>
  </si>
  <si>
    <t>Electricity Supply and Demand Energy Balance (GWh)</t>
  </si>
  <si>
    <t>∆2020/2024 p.a.</t>
  </si>
  <si>
    <t>∆2023/2024</t>
  </si>
  <si>
    <t>SUPPLY</t>
  </si>
  <si>
    <t>Total Gross Generation</t>
  </si>
  <si>
    <t xml:space="preserve">  </t>
  </si>
  <si>
    <t>Own Use ~ Parasitic Load1</t>
  </si>
  <si>
    <t>Total Net Generation</t>
  </si>
  <si>
    <t>Electricity Only Plant</t>
  </si>
  <si>
    <t>Combined Heat and Power Plant</t>
  </si>
  <si>
    <t>Small Scale Distributed Generation2</t>
  </si>
  <si>
    <t>Total Lines Losses3</t>
  </si>
  <si>
    <t>Losses ~ Transmission</t>
  </si>
  <si>
    <t>Losses ~ Distribution</t>
  </si>
  <si>
    <t>Total Electricity Demand (Calculated)</t>
  </si>
  <si>
    <t>Statistical Difference4</t>
  </si>
  <si>
    <t>DEMAND</t>
  </si>
  <si>
    <t>Total Electricity Demand (Observed)5</t>
  </si>
  <si>
    <t>Agriculture, Forestry, and Fishing</t>
  </si>
  <si>
    <t>Industrial</t>
  </si>
  <si>
    <t>Commercial</t>
  </si>
  <si>
    <t>Residential</t>
  </si>
  <si>
    <t>Transport</t>
  </si>
  <si>
    <t>Calculated Onsite Consumption6</t>
  </si>
  <si>
    <t>Electricity entering system7</t>
  </si>
  <si>
    <t>National loss ratio8</t>
  </si>
  <si>
    <t xml:space="preserve">Notes </t>
  </si>
  <si>
    <t>1 Electricity used by the generator for auxilliary services (e.g. lighting, coal grinders) and internal losses</t>
  </si>
  <si>
    <t xml:space="preserve">2 Currently only accounts for distributed Solar PV generation calculated using capacity data from the Electricity Authority. </t>
  </si>
  <si>
    <t xml:space="preserve">3 Loss information is obtained through electricity disclosures by Transpower and the distribution companies. </t>
  </si>
  <si>
    <t>4 Statistical differences exist between supply and demand figures as the information comes from different sources</t>
  </si>
  <si>
    <t>5 Demand numbers in this table are based on data calculated with estimated sales.  For more information see footnote 6 in Table 2.</t>
  </si>
  <si>
    <t xml:space="preserve">6 Calculated estimate based on the difference between net production and electricity entering the system. This includes on-site generation not exported into the network. </t>
  </si>
  <si>
    <t xml:space="preserve">Note in 2011 and 2012 an improved estimate has been made from a mix of data sources (net generation, Electricity Authority GXP generation, and annual onsite generation). </t>
  </si>
  <si>
    <t>For the energy balance tables, this figure is added to the Industrial Unallocated sector.</t>
  </si>
  <si>
    <t>7 Total amount of electricity entering the local and national transmission and distribution networks. Includes embedded generation.</t>
  </si>
  <si>
    <t>8 Loss ratio calculated as the transmission and distribution losses divide by the total electricity entering the system.</t>
  </si>
  <si>
    <t>H1 WB 1</t>
  </si>
  <si>
    <t>H3 W2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</si>
  <si>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</si>
  <si>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</si>
  <si>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</si>
  <si>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</si>
  <si>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</si>
  <si>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</si>
  <si>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</si>
  <si>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</si>
  <si>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</si>
  <si>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</si>
  <si>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</si>
  <si>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</si>
  <si>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H5 W3</t>
  </si>
  <si>
    <t>H7 W4</t>
  </si>
  <si>
    <t>Pre-solar demand kWh</t>
  </si>
  <si>
    <t>Post solar import kWh</t>
  </si>
  <si>
    <t>Solar self consumption kWh</t>
  </si>
  <si>
    <t>Solar export kWh</t>
  </si>
  <si>
    <t>Gross savings $</t>
  </si>
  <si>
    <t>Value of self consumption $</t>
  </si>
  <si>
    <t xml:space="preserve">Export value </t>
  </si>
  <si>
    <t>Export value</t>
  </si>
  <si>
    <t>Source: MBIE, Electricity data, electricity dec-2025-q4.xls, 5 – Electricity Balance. Accessed 30 April 2026 from: https://www.mbie.govt.nz/assets/Data-Files/Energy/nz-energy-quarterly-and-energy-in-nz/electricity-dec-2025-q4.xlsx.</t>
  </si>
  <si>
    <t>Source: Stats NZ, Household Living Costs price indexes September 2025 quarter, accessed 20 April 2026 from: https://www.stats.govt.nz%2Fassets%2FUploads%2FHousehold-living-costs-price-indexes%2FHousehold-living-costs-price-indexes-September-2025-quarter%2FDownload-data%2Fhousehold-living-costs-price-indexes-september-2025-quarter.xlsx&amp;wdOrigin=BROWSELINK.</t>
  </si>
  <si>
    <t>Index</t>
  </si>
  <si>
    <t>Toast Area Rooms Decile kWh</t>
  </si>
  <si>
    <t>Toast Area Regression</t>
  </si>
  <si>
    <t>Toast Bedroom Regression</t>
  </si>
  <si>
    <t>Wellbeing Area Rooms Decile kWh</t>
  </si>
  <si>
    <t>Wellbeing Area Regression</t>
  </si>
  <si>
    <t>Wellbeing bedrooms regression</t>
  </si>
  <si>
    <t>OpenSolar output</t>
  </si>
  <si>
    <t>Toast Tariff</t>
  </si>
  <si>
    <t>Base case financial</t>
  </si>
  <si>
    <t>Sensitivity financial</t>
  </si>
  <si>
    <t>Stats NZ HES Electricity</t>
  </si>
  <si>
    <t>MBIE Electrcity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</si>
</sst>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[Red]\-&quot;$&quot;#,##0"/>
    <numFmt numFmtId="165" formatCode="&quot;$&quot;#,##0.00;[Red]\-&quot;$&quot;#,##0.00"/>
    <numFmt numFmtId="166" formatCode="&quot;$&quot;#,##0.00"/>
  </numFmts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8"/>
      <color rgb="FF000000"/>
      <name val="Arial Mäori"/>
    </font>
    <font>
      <b/>
      <sz val="8"/>
      <color rgb="FF000000"/>
      <name val="Arial Mäori"/>
    </font>
    <font>
      <sz val="10"/>
      <color theme="0" tint="-0.14999847407452621"/>
      <name val="Arial"/>
      <family val="2"/>
    </font>
    <font>
      <sz val="11"/>
      <color theme="1"/>
      <name val="Cambria"/>
      <family val="1"/>
    </font>
    <font>
      <u/>
      <sz val="10"/>
      <color theme="10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4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/>
    </xf>
    <xf numFmtId="4" fontId="4" fillId="0" borderId="0" xfId="0" applyNumberFormat="1" applyFont="1"/>
    <xf numFmtId="0" fontId="5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4" fontId="3" fillId="2" borderId="0" xfId="0" applyNumberFormat="1" applyFont="1" applyFill="1" applyAlignment="1">
      <alignment horizontal="center" vertical="top"/>
    </xf>
    <xf numFmtId="4" fontId="4" fillId="2" borderId="0" xfId="0" applyNumberFormat="1" applyFont="1" applyFill="1"/>
    <xf numFmtId="0" fontId="1" fillId="0" borderId="0" xfId="0" applyFont="1"/>
    <xf numFmtId="0" fontId="7" fillId="0" borderId="0" xfId="0" applyFont="1" applyAlignment="1">
      <alignment vertical="center"/>
    </xf>
    <xf numFmtId="17" fontId="0" fillId="0" borderId="0" xfId="0" applyNumberFormat="1"/>
    <xf numFmtId="10" fontId="0" fillId="0" borderId="0" xfId="0" applyNumberFormat="1"/>
    <xf numFmtId="0" fontId="7" fillId="4" borderId="0" xfId="0" applyFont="1" applyFill="1" applyAlignment="1">
      <alignment vertical="center"/>
    </xf>
    <xf numFmtId="3" fontId="0" fillId="0" borderId="0" xfId="0" applyNumberFormat="1"/>
    <xf numFmtId="3" fontId="0" fillId="4" borderId="0" xfId="0" applyNumberFormat="1" applyFill="1"/>
    <xf numFmtId="10" fontId="0" fillId="4" borderId="0" xfId="0" applyNumberFormat="1" applyFill="1"/>
    <xf numFmtId="0" fontId="4" fillId="0" borderId="0" xfId="0" applyFont="1"/>
    <xf numFmtId="0" fontId="2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horizontal="left" vertical="top" wrapText="1"/>
    </xf>
    <xf numFmtId="166" fontId="4" fillId="0" borderId="0" xfId="0" applyNumberFormat="1" applyFont="1"/>
    <xf numFmtId="166" fontId="4" fillId="0" borderId="7" xfId="0" applyNumberFormat="1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2" xfId="0" applyFont="1" applyBorder="1"/>
    <xf numFmtId="166" fontId="4" fillId="0" borderId="2" xfId="0" applyNumberFormat="1" applyFont="1" applyBorder="1"/>
    <xf numFmtId="0" fontId="4" fillId="0" borderId="8" xfId="0" applyFont="1" applyBorder="1"/>
    <xf numFmtId="0" fontId="4" fillId="2" borderId="3" xfId="0" applyFont="1" applyFill="1" applyBorder="1"/>
    <xf numFmtId="0" fontId="2" fillId="0" borderId="6" xfId="0" applyFont="1" applyBorder="1"/>
    <xf numFmtId="0" fontId="2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9" fontId="4" fillId="2" borderId="6" xfId="0" applyNumberFormat="1" applyFont="1" applyFill="1" applyBorder="1"/>
    <xf numFmtId="10" fontId="4" fillId="2" borderId="0" xfId="0" applyNumberFormat="1" applyFont="1" applyFill="1"/>
    <xf numFmtId="164" fontId="4" fillId="2" borderId="0" xfId="0" applyNumberFormat="1" applyFont="1" applyFill="1"/>
    <xf numFmtId="0" fontId="4" fillId="2" borderId="0" xfId="0" applyFont="1" applyFill="1"/>
    <xf numFmtId="166" fontId="4" fillId="2" borderId="7" xfId="0" applyNumberFormat="1" applyFont="1" applyFill="1" applyBorder="1"/>
    <xf numFmtId="165" fontId="4" fillId="0" borderId="0" xfId="0" applyNumberFormat="1" applyFont="1"/>
    <xf numFmtId="164" fontId="4" fillId="0" borderId="6" xfId="0" applyNumberFormat="1" applyFont="1" applyBorder="1"/>
    <xf numFmtId="164" fontId="4" fillId="0" borderId="0" xfId="0" applyNumberFormat="1" applyFont="1"/>
    <xf numFmtId="0" fontId="2" fillId="0" borderId="6" xfId="0" applyFont="1" applyBorder="1" applyAlignment="1">
      <alignment vertical="top"/>
    </xf>
    <xf numFmtId="10" fontId="9" fillId="0" borderId="0" xfId="0" applyNumberFormat="1" applyFont="1"/>
    <xf numFmtId="166" fontId="9" fillId="0" borderId="0" xfId="0" applyNumberFormat="1" applyFont="1"/>
    <xf numFmtId="2" fontId="9" fillId="0" borderId="0" xfId="0" applyNumberFormat="1" applyFont="1"/>
    <xf numFmtId="0" fontId="2" fillId="0" borderId="9" xfId="0" applyFont="1" applyBorder="1"/>
    <xf numFmtId="166" fontId="4" fillId="0" borderId="8" xfId="0" applyNumberFormat="1" applyFont="1" applyBorder="1"/>
    <xf numFmtId="0" fontId="10" fillId="0" borderId="0" xfId="0" applyFont="1"/>
    <xf numFmtId="0" fontId="6" fillId="0" borderId="0" xfId="1" applyBorder="1"/>
    <xf numFmtId="0" fontId="10" fillId="0" borderId="0" xfId="0" applyFont="1" applyAlignment="1">
      <alignment vertical="center"/>
    </xf>
    <xf numFmtId="0" fontId="11" fillId="4" borderId="0" xfId="1" applyNumberFormat="1" applyFont="1" applyFill="1"/>
    <xf numFmtId="0" fontId="11" fillId="0" borderId="0" xfId="1" applyNumberFormat="1" applyFont="1" applyFill="1"/>
    <xf numFmtId="0" fontId="2" fillId="5" borderId="0" xfId="0" applyFont="1" applyFill="1"/>
    <xf numFmtId="0" fontId="4" fillId="3" borderId="0" xfId="0" applyFont="1" applyFill="1"/>
    <xf numFmtId="0" fontId="12" fillId="0" borderId="1" xfId="0" applyFont="1" applyBorder="1" applyAlignment="1">
      <alignment horizontal="centerContinuous"/>
    </xf>
    <xf numFmtId="0" fontId="12" fillId="0" borderId="1" xfId="0" applyFont="1" applyBorder="1" applyAlignment="1">
      <alignment horizontal="center"/>
    </xf>
    <xf numFmtId="0" fontId="5" fillId="0" borderId="0" xfId="0" applyFont="1"/>
    <xf numFmtId="4" fontId="2" fillId="0" borderId="0" xfId="0" applyNumberFormat="1" applyFont="1"/>
    <xf numFmtId="2" fontId="4" fillId="0" borderId="0" xfId="0" applyNumberFormat="1" applyFont="1"/>
    <xf numFmtId="4" fontId="4" fillId="3" borderId="0" xfId="0" applyNumberFormat="1" applyFont="1" applyFill="1"/>
    <xf numFmtId="0" fontId="2" fillId="2" borderId="3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wrapText="1"/>
    </xf>
    <xf numFmtId="17" fontId="7" fillId="0" borderId="12" xfId="0" applyNumberFormat="1" applyFont="1" applyBorder="1" applyAlignment="1">
      <alignment horizontal="center" vertical="center" wrapText="1"/>
    </xf>
    <xf numFmtId="17" fontId="7" fillId="0" borderId="16" xfId="0" applyNumberFormat="1" applyFont="1" applyBorder="1" applyAlignment="1">
      <alignment horizontal="center" vertical="center" wrapText="1"/>
    </xf>
    <xf numFmtId="17" fontId="7" fillId="0" borderId="13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2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Distribution</a:t>
            </a:r>
            <a:r>
              <a:rPr lang="en-NZ" baseline="0"/>
              <a:t> of consumption by dwelling area</a:t>
            </a:r>
          </a:p>
          <a:p>
            <a:pPr>
              <a:defRPr/>
            </a:pPr>
            <a:r>
              <a:rPr lang="en-NZ" baseline="0"/>
              <a:t>Toast customers</a:t>
            </a:r>
          </a:p>
          <a:p>
            <a:pPr>
              <a:defRPr/>
            </a:pP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 cmpd="sng">
                <a:solidFill>
                  <a:srgbClr val="FFC000">
                    <a:alpha val="98000"/>
                  </a:srgbClr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'[1]Toast area new'!$A$2:$A$363</c:f>
              <c:numCache>
                <c:formatCode>General</c:formatCode>
                <c:ptCount val="362"/>
                <c:pt idx="0">
                  <c:v>31</c:v>
                </c:pt>
                <c:pt idx="1">
                  <c:v>60</c:v>
                </c:pt>
                <c:pt idx="2">
                  <c:v>50</c:v>
                </c:pt>
                <c:pt idx="3">
                  <c:v>45</c:v>
                </c:pt>
                <c:pt idx="4">
                  <c:v>40</c:v>
                </c:pt>
                <c:pt idx="5">
                  <c:v>44</c:v>
                </c:pt>
                <c:pt idx="6">
                  <c:v>39</c:v>
                </c:pt>
                <c:pt idx="7">
                  <c:v>63</c:v>
                </c:pt>
                <c:pt idx="8">
                  <c:v>50</c:v>
                </c:pt>
                <c:pt idx="9">
                  <c:v>27</c:v>
                </c:pt>
                <c:pt idx="10">
                  <c:v>70</c:v>
                </c:pt>
                <c:pt idx="11">
                  <c:v>49</c:v>
                </c:pt>
                <c:pt idx="12">
                  <c:v>35</c:v>
                </c:pt>
                <c:pt idx="13">
                  <c:v>42</c:v>
                </c:pt>
                <c:pt idx="14">
                  <c:v>43</c:v>
                </c:pt>
                <c:pt idx="15">
                  <c:v>42</c:v>
                </c:pt>
                <c:pt idx="16">
                  <c:v>69</c:v>
                </c:pt>
                <c:pt idx="17">
                  <c:v>50</c:v>
                </c:pt>
                <c:pt idx="18">
                  <c:v>30</c:v>
                </c:pt>
                <c:pt idx="19">
                  <c:v>54</c:v>
                </c:pt>
                <c:pt idx="20">
                  <c:v>74</c:v>
                </c:pt>
                <c:pt idx="21">
                  <c:v>90</c:v>
                </c:pt>
                <c:pt idx="22">
                  <c:v>61</c:v>
                </c:pt>
                <c:pt idx="23">
                  <c:v>87</c:v>
                </c:pt>
                <c:pt idx="24">
                  <c:v>74</c:v>
                </c:pt>
                <c:pt idx="25">
                  <c:v>80</c:v>
                </c:pt>
                <c:pt idx="26">
                  <c:v>69</c:v>
                </c:pt>
                <c:pt idx="27">
                  <c:v>33</c:v>
                </c:pt>
                <c:pt idx="28">
                  <c:v>74</c:v>
                </c:pt>
                <c:pt idx="29">
                  <c:v>74</c:v>
                </c:pt>
                <c:pt idx="30">
                  <c:v>81</c:v>
                </c:pt>
                <c:pt idx="31">
                  <c:v>60</c:v>
                </c:pt>
                <c:pt idx="32">
                  <c:v>60</c:v>
                </c:pt>
                <c:pt idx="33">
                  <c:v>90</c:v>
                </c:pt>
                <c:pt idx="34">
                  <c:v>80</c:v>
                </c:pt>
                <c:pt idx="35">
                  <c:v>70</c:v>
                </c:pt>
                <c:pt idx="36">
                  <c:v>94</c:v>
                </c:pt>
                <c:pt idx="37">
                  <c:v>61</c:v>
                </c:pt>
                <c:pt idx="38">
                  <c:v>90</c:v>
                </c:pt>
                <c:pt idx="39">
                  <c:v>85</c:v>
                </c:pt>
                <c:pt idx="40">
                  <c:v>100</c:v>
                </c:pt>
                <c:pt idx="41">
                  <c:v>79</c:v>
                </c:pt>
                <c:pt idx="42">
                  <c:v>80</c:v>
                </c:pt>
                <c:pt idx="43">
                  <c:v>120</c:v>
                </c:pt>
                <c:pt idx="44">
                  <c:v>74</c:v>
                </c:pt>
                <c:pt idx="45">
                  <c:v>60</c:v>
                </c:pt>
                <c:pt idx="46">
                  <c:v>60</c:v>
                </c:pt>
                <c:pt idx="47">
                  <c:v>70</c:v>
                </c:pt>
                <c:pt idx="48">
                  <c:v>65</c:v>
                </c:pt>
                <c:pt idx="49">
                  <c:v>71</c:v>
                </c:pt>
                <c:pt idx="50">
                  <c:v>61</c:v>
                </c:pt>
                <c:pt idx="51">
                  <c:v>71</c:v>
                </c:pt>
                <c:pt idx="52">
                  <c:v>80</c:v>
                </c:pt>
                <c:pt idx="53">
                  <c:v>110</c:v>
                </c:pt>
                <c:pt idx="54">
                  <c:v>83</c:v>
                </c:pt>
                <c:pt idx="55">
                  <c:v>90</c:v>
                </c:pt>
                <c:pt idx="56">
                  <c:v>84</c:v>
                </c:pt>
                <c:pt idx="57">
                  <c:v>120</c:v>
                </c:pt>
                <c:pt idx="58">
                  <c:v>60</c:v>
                </c:pt>
                <c:pt idx="59">
                  <c:v>78</c:v>
                </c:pt>
                <c:pt idx="60">
                  <c:v>100</c:v>
                </c:pt>
                <c:pt idx="61">
                  <c:v>80</c:v>
                </c:pt>
                <c:pt idx="62">
                  <c:v>61</c:v>
                </c:pt>
                <c:pt idx="63">
                  <c:v>88</c:v>
                </c:pt>
                <c:pt idx="64">
                  <c:v>63</c:v>
                </c:pt>
                <c:pt idx="65">
                  <c:v>70</c:v>
                </c:pt>
                <c:pt idx="66">
                  <c:v>80</c:v>
                </c:pt>
                <c:pt idx="67">
                  <c:v>70</c:v>
                </c:pt>
                <c:pt idx="68">
                  <c:v>74</c:v>
                </c:pt>
                <c:pt idx="69">
                  <c:v>70</c:v>
                </c:pt>
                <c:pt idx="70">
                  <c:v>120</c:v>
                </c:pt>
                <c:pt idx="71">
                  <c:v>50</c:v>
                </c:pt>
                <c:pt idx="72">
                  <c:v>77</c:v>
                </c:pt>
                <c:pt idx="73">
                  <c:v>100</c:v>
                </c:pt>
                <c:pt idx="74">
                  <c:v>70</c:v>
                </c:pt>
                <c:pt idx="75">
                  <c:v>90</c:v>
                </c:pt>
                <c:pt idx="76">
                  <c:v>90</c:v>
                </c:pt>
                <c:pt idx="77">
                  <c:v>80</c:v>
                </c:pt>
                <c:pt idx="78">
                  <c:v>92</c:v>
                </c:pt>
                <c:pt idx="79">
                  <c:v>80</c:v>
                </c:pt>
                <c:pt idx="80">
                  <c:v>157</c:v>
                </c:pt>
                <c:pt idx="81">
                  <c:v>80</c:v>
                </c:pt>
                <c:pt idx="82">
                  <c:v>73</c:v>
                </c:pt>
                <c:pt idx="83">
                  <c:v>70</c:v>
                </c:pt>
                <c:pt idx="84">
                  <c:v>70</c:v>
                </c:pt>
                <c:pt idx="85">
                  <c:v>30</c:v>
                </c:pt>
                <c:pt idx="86">
                  <c:v>100</c:v>
                </c:pt>
                <c:pt idx="87">
                  <c:v>133</c:v>
                </c:pt>
                <c:pt idx="88">
                  <c:v>70</c:v>
                </c:pt>
                <c:pt idx="89">
                  <c:v>81</c:v>
                </c:pt>
                <c:pt idx="90">
                  <c:v>100</c:v>
                </c:pt>
                <c:pt idx="91">
                  <c:v>132</c:v>
                </c:pt>
                <c:pt idx="92">
                  <c:v>150</c:v>
                </c:pt>
                <c:pt idx="93">
                  <c:v>90</c:v>
                </c:pt>
                <c:pt idx="94">
                  <c:v>75</c:v>
                </c:pt>
                <c:pt idx="95">
                  <c:v>81</c:v>
                </c:pt>
                <c:pt idx="96">
                  <c:v>88</c:v>
                </c:pt>
                <c:pt idx="97">
                  <c:v>85</c:v>
                </c:pt>
                <c:pt idx="98">
                  <c:v>85</c:v>
                </c:pt>
                <c:pt idx="99">
                  <c:v>70</c:v>
                </c:pt>
                <c:pt idx="100">
                  <c:v>86</c:v>
                </c:pt>
                <c:pt idx="101">
                  <c:v>120</c:v>
                </c:pt>
                <c:pt idx="102">
                  <c:v>86</c:v>
                </c:pt>
                <c:pt idx="103">
                  <c:v>120</c:v>
                </c:pt>
                <c:pt idx="104">
                  <c:v>124</c:v>
                </c:pt>
                <c:pt idx="105">
                  <c:v>140</c:v>
                </c:pt>
                <c:pt idx="106">
                  <c:v>127</c:v>
                </c:pt>
                <c:pt idx="107">
                  <c:v>90</c:v>
                </c:pt>
                <c:pt idx="108">
                  <c:v>135</c:v>
                </c:pt>
                <c:pt idx="109">
                  <c:v>140</c:v>
                </c:pt>
                <c:pt idx="110">
                  <c:v>81</c:v>
                </c:pt>
                <c:pt idx="111">
                  <c:v>131</c:v>
                </c:pt>
                <c:pt idx="112">
                  <c:v>150</c:v>
                </c:pt>
                <c:pt idx="113">
                  <c:v>92</c:v>
                </c:pt>
                <c:pt idx="114">
                  <c:v>94</c:v>
                </c:pt>
                <c:pt idx="115">
                  <c:v>120</c:v>
                </c:pt>
                <c:pt idx="116">
                  <c:v>120</c:v>
                </c:pt>
                <c:pt idx="117">
                  <c:v>71</c:v>
                </c:pt>
                <c:pt idx="118">
                  <c:v>103</c:v>
                </c:pt>
                <c:pt idx="119">
                  <c:v>140</c:v>
                </c:pt>
                <c:pt idx="120">
                  <c:v>140</c:v>
                </c:pt>
                <c:pt idx="121">
                  <c:v>94</c:v>
                </c:pt>
                <c:pt idx="122">
                  <c:v>120</c:v>
                </c:pt>
                <c:pt idx="123">
                  <c:v>110</c:v>
                </c:pt>
                <c:pt idx="124">
                  <c:v>92</c:v>
                </c:pt>
                <c:pt idx="125">
                  <c:v>91</c:v>
                </c:pt>
                <c:pt idx="126">
                  <c:v>120</c:v>
                </c:pt>
                <c:pt idx="127">
                  <c:v>80</c:v>
                </c:pt>
                <c:pt idx="128">
                  <c:v>115</c:v>
                </c:pt>
                <c:pt idx="129">
                  <c:v>121</c:v>
                </c:pt>
                <c:pt idx="130">
                  <c:v>110</c:v>
                </c:pt>
                <c:pt idx="131">
                  <c:v>182</c:v>
                </c:pt>
                <c:pt idx="132">
                  <c:v>106</c:v>
                </c:pt>
                <c:pt idx="133">
                  <c:v>100</c:v>
                </c:pt>
                <c:pt idx="134">
                  <c:v>110</c:v>
                </c:pt>
                <c:pt idx="135">
                  <c:v>120</c:v>
                </c:pt>
                <c:pt idx="136">
                  <c:v>90</c:v>
                </c:pt>
                <c:pt idx="137">
                  <c:v>100</c:v>
                </c:pt>
                <c:pt idx="138">
                  <c:v>95</c:v>
                </c:pt>
                <c:pt idx="139">
                  <c:v>90</c:v>
                </c:pt>
                <c:pt idx="140">
                  <c:v>112</c:v>
                </c:pt>
                <c:pt idx="141">
                  <c:v>83</c:v>
                </c:pt>
                <c:pt idx="142">
                  <c:v>100</c:v>
                </c:pt>
                <c:pt idx="143">
                  <c:v>81</c:v>
                </c:pt>
                <c:pt idx="144">
                  <c:v>120</c:v>
                </c:pt>
                <c:pt idx="145">
                  <c:v>90</c:v>
                </c:pt>
                <c:pt idx="146">
                  <c:v>121</c:v>
                </c:pt>
                <c:pt idx="147">
                  <c:v>90</c:v>
                </c:pt>
                <c:pt idx="148">
                  <c:v>104</c:v>
                </c:pt>
                <c:pt idx="149">
                  <c:v>90</c:v>
                </c:pt>
                <c:pt idx="150">
                  <c:v>85</c:v>
                </c:pt>
                <c:pt idx="151">
                  <c:v>169</c:v>
                </c:pt>
                <c:pt idx="152">
                  <c:v>122</c:v>
                </c:pt>
                <c:pt idx="153">
                  <c:v>110</c:v>
                </c:pt>
                <c:pt idx="154">
                  <c:v>140</c:v>
                </c:pt>
                <c:pt idx="155">
                  <c:v>88</c:v>
                </c:pt>
                <c:pt idx="156">
                  <c:v>121</c:v>
                </c:pt>
                <c:pt idx="157">
                  <c:v>90</c:v>
                </c:pt>
                <c:pt idx="158">
                  <c:v>81</c:v>
                </c:pt>
                <c:pt idx="159">
                  <c:v>160</c:v>
                </c:pt>
                <c:pt idx="160">
                  <c:v>120</c:v>
                </c:pt>
                <c:pt idx="161">
                  <c:v>100</c:v>
                </c:pt>
                <c:pt idx="162">
                  <c:v>107</c:v>
                </c:pt>
                <c:pt idx="163">
                  <c:v>160</c:v>
                </c:pt>
                <c:pt idx="164">
                  <c:v>92</c:v>
                </c:pt>
                <c:pt idx="165">
                  <c:v>150</c:v>
                </c:pt>
                <c:pt idx="166">
                  <c:v>159</c:v>
                </c:pt>
                <c:pt idx="167">
                  <c:v>110</c:v>
                </c:pt>
                <c:pt idx="168">
                  <c:v>150</c:v>
                </c:pt>
                <c:pt idx="169">
                  <c:v>96</c:v>
                </c:pt>
                <c:pt idx="170">
                  <c:v>100</c:v>
                </c:pt>
                <c:pt idx="171">
                  <c:v>100</c:v>
                </c:pt>
                <c:pt idx="172">
                  <c:v>127</c:v>
                </c:pt>
                <c:pt idx="173">
                  <c:v>85</c:v>
                </c:pt>
                <c:pt idx="174">
                  <c:v>150</c:v>
                </c:pt>
                <c:pt idx="175">
                  <c:v>131</c:v>
                </c:pt>
                <c:pt idx="176">
                  <c:v>120</c:v>
                </c:pt>
                <c:pt idx="177">
                  <c:v>140</c:v>
                </c:pt>
                <c:pt idx="178">
                  <c:v>110</c:v>
                </c:pt>
                <c:pt idx="179">
                  <c:v>150</c:v>
                </c:pt>
                <c:pt idx="180">
                  <c:v>120</c:v>
                </c:pt>
                <c:pt idx="181">
                  <c:v>93</c:v>
                </c:pt>
                <c:pt idx="182">
                  <c:v>130</c:v>
                </c:pt>
                <c:pt idx="183">
                  <c:v>127</c:v>
                </c:pt>
                <c:pt idx="184">
                  <c:v>124</c:v>
                </c:pt>
                <c:pt idx="185">
                  <c:v>90</c:v>
                </c:pt>
                <c:pt idx="186">
                  <c:v>125</c:v>
                </c:pt>
                <c:pt idx="187">
                  <c:v>150</c:v>
                </c:pt>
                <c:pt idx="188">
                  <c:v>81</c:v>
                </c:pt>
                <c:pt idx="189">
                  <c:v>101</c:v>
                </c:pt>
                <c:pt idx="190">
                  <c:v>132</c:v>
                </c:pt>
                <c:pt idx="191">
                  <c:v>143</c:v>
                </c:pt>
                <c:pt idx="192">
                  <c:v>132</c:v>
                </c:pt>
                <c:pt idx="193">
                  <c:v>140</c:v>
                </c:pt>
                <c:pt idx="194">
                  <c:v>153</c:v>
                </c:pt>
                <c:pt idx="195">
                  <c:v>101</c:v>
                </c:pt>
                <c:pt idx="196">
                  <c:v>101</c:v>
                </c:pt>
                <c:pt idx="197">
                  <c:v>124</c:v>
                </c:pt>
                <c:pt idx="198">
                  <c:v>188</c:v>
                </c:pt>
                <c:pt idx="199">
                  <c:v>121</c:v>
                </c:pt>
                <c:pt idx="200">
                  <c:v>90</c:v>
                </c:pt>
                <c:pt idx="201">
                  <c:v>160</c:v>
                </c:pt>
                <c:pt idx="202">
                  <c:v>132</c:v>
                </c:pt>
                <c:pt idx="203">
                  <c:v>148</c:v>
                </c:pt>
                <c:pt idx="204">
                  <c:v>180</c:v>
                </c:pt>
                <c:pt idx="205">
                  <c:v>100</c:v>
                </c:pt>
                <c:pt idx="206">
                  <c:v>92</c:v>
                </c:pt>
                <c:pt idx="207">
                  <c:v>149</c:v>
                </c:pt>
                <c:pt idx="208">
                  <c:v>200</c:v>
                </c:pt>
                <c:pt idx="209">
                  <c:v>93</c:v>
                </c:pt>
                <c:pt idx="210">
                  <c:v>90</c:v>
                </c:pt>
                <c:pt idx="211">
                  <c:v>142</c:v>
                </c:pt>
                <c:pt idx="212">
                  <c:v>93</c:v>
                </c:pt>
                <c:pt idx="213">
                  <c:v>130</c:v>
                </c:pt>
                <c:pt idx="214">
                  <c:v>144</c:v>
                </c:pt>
                <c:pt idx="215">
                  <c:v>160</c:v>
                </c:pt>
                <c:pt idx="216">
                  <c:v>160</c:v>
                </c:pt>
                <c:pt idx="217">
                  <c:v>170</c:v>
                </c:pt>
                <c:pt idx="218">
                  <c:v>135</c:v>
                </c:pt>
                <c:pt idx="219">
                  <c:v>120</c:v>
                </c:pt>
                <c:pt idx="220">
                  <c:v>114</c:v>
                </c:pt>
                <c:pt idx="221">
                  <c:v>120</c:v>
                </c:pt>
                <c:pt idx="222">
                  <c:v>94</c:v>
                </c:pt>
                <c:pt idx="223">
                  <c:v>124</c:v>
                </c:pt>
                <c:pt idx="224">
                  <c:v>90</c:v>
                </c:pt>
                <c:pt idx="225">
                  <c:v>118</c:v>
                </c:pt>
                <c:pt idx="226">
                  <c:v>140</c:v>
                </c:pt>
                <c:pt idx="227">
                  <c:v>102</c:v>
                </c:pt>
                <c:pt idx="228">
                  <c:v>112</c:v>
                </c:pt>
                <c:pt idx="229">
                  <c:v>130</c:v>
                </c:pt>
                <c:pt idx="230">
                  <c:v>129</c:v>
                </c:pt>
                <c:pt idx="231">
                  <c:v>145</c:v>
                </c:pt>
                <c:pt idx="232">
                  <c:v>109</c:v>
                </c:pt>
                <c:pt idx="233">
                  <c:v>103</c:v>
                </c:pt>
                <c:pt idx="234">
                  <c:v>100</c:v>
                </c:pt>
                <c:pt idx="235">
                  <c:v>94</c:v>
                </c:pt>
                <c:pt idx="236">
                  <c:v>150</c:v>
                </c:pt>
                <c:pt idx="237">
                  <c:v>96</c:v>
                </c:pt>
                <c:pt idx="238">
                  <c:v>163</c:v>
                </c:pt>
                <c:pt idx="239">
                  <c:v>107</c:v>
                </c:pt>
                <c:pt idx="240">
                  <c:v>112</c:v>
                </c:pt>
                <c:pt idx="241">
                  <c:v>140</c:v>
                </c:pt>
                <c:pt idx="242">
                  <c:v>101</c:v>
                </c:pt>
                <c:pt idx="243">
                  <c:v>120</c:v>
                </c:pt>
                <c:pt idx="244">
                  <c:v>110</c:v>
                </c:pt>
                <c:pt idx="245">
                  <c:v>100</c:v>
                </c:pt>
                <c:pt idx="246">
                  <c:v>114</c:v>
                </c:pt>
                <c:pt idx="247">
                  <c:v>120</c:v>
                </c:pt>
                <c:pt idx="248">
                  <c:v>99</c:v>
                </c:pt>
                <c:pt idx="249">
                  <c:v>170</c:v>
                </c:pt>
                <c:pt idx="250">
                  <c:v>140</c:v>
                </c:pt>
                <c:pt idx="251">
                  <c:v>145</c:v>
                </c:pt>
                <c:pt idx="252">
                  <c:v>128</c:v>
                </c:pt>
                <c:pt idx="253">
                  <c:v>100</c:v>
                </c:pt>
                <c:pt idx="254">
                  <c:v>124</c:v>
                </c:pt>
                <c:pt idx="255">
                  <c:v>95</c:v>
                </c:pt>
                <c:pt idx="256">
                  <c:v>130</c:v>
                </c:pt>
                <c:pt idx="257">
                  <c:v>120</c:v>
                </c:pt>
                <c:pt idx="258">
                  <c:v>120</c:v>
                </c:pt>
                <c:pt idx="259">
                  <c:v>121</c:v>
                </c:pt>
                <c:pt idx="260">
                  <c:v>185</c:v>
                </c:pt>
                <c:pt idx="261">
                  <c:v>230</c:v>
                </c:pt>
                <c:pt idx="262">
                  <c:v>104</c:v>
                </c:pt>
                <c:pt idx="263">
                  <c:v>200</c:v>
                </c:pt>
                <c:pt idx="264">
                  <c:v>180</c:v>
                </c:pt>
                <c:pt idx="265">
                  <c:v>118</c:v>
                </c:pt>
                <c:pt idx="266">
                  <c:v>100</c:v>
                </c:pt>
                <c:pt idx="267">
                  <c:v>142</c:v>
                </c:pt>
                <c:pt idx="268">
                  <c:v>140</c:v>
                </c:pt>
                <c:pt idx="269">
                  <c:v>94</c:v>
                </c:pt>
                <c:pt idx="270">
                  <c:v>133</c:v>
                </c:pt>
                <c:pt idx="271">
                  <c:v>140</c:v>
                </c:pt>
                <c:pt idx="272">
                  <c:v>120</c:v>
                </c:pt>
                <c:pt idx="273">
                  <c:v>130</c:v>
                </c:pt>
                <c:pt idx="274">
                  <c:v>166</c:v>
                </c:pt>
                <c:pt idx="275">
                  <c:v>133</c:v>
                </c:pt>
                <c:pt idx="276">
                  <c:v>150</c:v>
                </c:pt>
                <c:pt idx="277">
                  <c:v>131</c:v>
                </c:pt>
                <c:pt idx="278">
                  <c:v>185</c:v>
                </c:pt>
                <c:pt idx="279">
                  <c:v>190</c:v>
                </c:pt>
                <c:pt idx="280">
                  <c:v>160</c:v>
                </c:pt>
                <c:pt idx="281">
                  <c:v>108</c:v>
                </c:pt>
                <c:pt idx="282">
                  <c:v>210</c:v>
                </c:pt>
                <c:pt idx="283">
                  <c:v>176</c:v>
                </c:pt>
                <c:pt idx="284">
                  <c:v>240</c:v>
                </c:pt>
                <c:pt idx="285">
                  <c:v>190</c:v>
                </c:pt>
                <c:pt idx="286">
                  <c:v>200</c:v>
                </c:pt>
                <c:pt idx="287">
                  <c:v>185</c:v>
                </c:pt>
                <c:pt idx="288">
                  <c:v>185</c:v>
                </c:pt>
                <c:pt idx="289">
                  <c:v>194</c:v>
                </c:pt>
                <c:pt idx="290">
                  <c:v>240</c:v>
                </c:pt>
                <c:pt idx="291">
                  <c:v>293</c:v>
                </c:pt>
                <c:pt idx="292">
                  <c:v>130</c:v>
                </c:pt>
                <c:pt idx="293">
                  <c:v>189</c:v>
                </c:pt>
                <c:pt idx="294">
                  <c:v>190</c:v>
                </c:pt>
                <c:pt idx="295">
                  <c:v>150</c:v>
                </c:pt>
                <c:pt idx="296">
                  <c:v>117</c:v>
                </c:pt>
                <c:pt idx="297">
                  <c:v>164</c:v>
                </c:pt>
                <c:pt idx="298">
                  <c:v>175</c:v>
                </c:pt>
                <c:pt idx="299">
                  <c:v>180</c:v>
                </c:pt>
                <c:pt idx="300">
                  <c:v>190</c:v>
                </c:pt>
                <c:pt idx="301">
                  <c:v>176</c:v>
                </c:pt>
                <c:pt idx="302">
                  <c:v>225</c:v>
                </c:pt>
                <c:pt idx="303">
                  <c:v>147</c:v>
                </c:pt>
                <c:pt idx="304">
                  <c:v>169</c:v>
                </c:pt>
                <c:pt idx="305">
                  <c:v>203</c:v>
                </c:pt>
                <c:pt idx="306">
                  <c:v>180</c:v>
                </c:pt>
                <c:pt idx="307">
                  <c:v>125</c:v>
                </c:pt>
                <c:pt idx="308">
                  <c:v>240</c:v>
                </c:pt>
                <c:pt idx="309">
                  <c:v>160</c:v>
                </c:pt>
                <c:pt idx="310">
                  <c:v>157</c:v>
                </c:pt>
                <c:pt idx="311">
                  <c:v>220</c:v>
                </c:pt>
                <c:pt idx="312">
                  <c:v>156</c:v>
                </c:pt>
                <c:pt idx="313">
                  <c:v>180</c:v>
                </c:pt>
                <c:pt idx="314">
                  <c:v>230</c:v>
                </c:pt>
                <c:pt idx="315">
                  <c:v>180</c:v>
                </c:pt>
                <c:pt idx="316">
                  <c:v>190</c:v>
                </c:pt>
                <c:pt idx="317">
                  <c:v>170</c:v>
                </c:pt>
                <c:pt idx="318">
                  <c:v>194</c:v>
                </c:pt>
                <c:pt idx="319">
                  <c:v>132</c:v>
                </c:pt>
                <c:pt idx="320">
                  <c:v>155</c:v>
                </c:pt>
                <c:pt idx="321">
                  <c:v>210</c:v>
                </c:pt>
                <c:pt idx="322">
                  <c:v>204</c:v>
                </c:pt>
                <c:pt idx="323">
                  <c:v>181</c:v>
                </c:pt>
                <c:pt idx="324">
                  <c:v>160</c:v>
                </c:pt>
                <c:pt idx="325">
                  <c:v>139</c:v>
                </c:pt>
                <c:pt idx="326">
                  <c:v>223</c:v>
                </c:pt>
                <c:pt idx="327">
                  <c:v>140</c:v>
                </c:pt>
                <c:pt idx="328">
                  <c:v>213</c:v>
                </c:pt>
                <c:pt idx="329">
                  <c:v>167</c:v>
                </c:pt>
                <c:pt idx="330">
                  <c:v>183</c:v>
                </c:pt>
                <c:pt idx="331">
                  <c:v>250</c:v>
                </c:pt>
                <c:pt idx="332">
                  <c:v>140</c:v>
                </c:pt>
                <c:pt idx="333">
                  <c:v>184</c:v>
                </c:pt>
                <c:pt idx="334">
                  <c:v>150</c:v>
                </c:pt>
                <c:pt idx="335">
                  <c:v>200</c:v>
                </c:pt>
                <c:pt idx="336">
                  <c:v>170</c:v>
                </c:pt>
                <c:pt idx="337">
                  <c:v>150</c:v>
                </c:pt>
                <c:pt idx="338">
                  <c:v>180</c:v>
                </c:pt>
                <c:pt idx="339">
                  <c:v>248</c:v>
                </c:pt>
                <c:pt idx="340">
                  <c:v>192</c:v>
                </c:pt>
                <c:pt idx="341">
                  <c:v>170</c:v>
                </c:pt>
                <c:pt idx="342">
                  <c:v>186</c:v>
                </c:pt>
                <c:pt idx="343">
                  <c:v>188</c:v>
                </c:pt>
                <c:pt idx="344">
                  <c:v>289</c:v>
                </c:pt>
                <c:pt idx="345">
                  <c:v>330</c:v>
                </c:pt>
                <c:pt idx="346">
                  <c:v>222</c:v>
                </c:pt>
                <c:pt idx="347">
                  <c:v>152</c:v>
                </c:pt>
                <c:pt idx="348">
                  <c:v>203</c:v>
                </c:pt>
                <c:pt idx="349">
                  <c:v>233</c:v>
                </c:pt>
                <c:pt idx="350">
                  <c:v>280</c:v>
                </c:pt>
                <c:pt idx="351">
                  <c:v>333</c:v>
                </c:pt>
                <c:pt idx="352">
                  <c:v>280</c:v>
                </c:pt>
                <c:pt idx="353">
                  <c:v>380</c:v>
                </c:pt>
                <c:pt idx="354">
                  <c:v>255</c:v>
                </c:pt>
                <c:pt idx="355">
                  <c:v>190</c:v>
                </c:pt>
                <c:pt idx="356">
                  <c:v>225</c:v>
                </c:pt>
                <c:pt idx="357">
                  <c:v>290</c:v>
                </c:pt>
                <c:pt idx="358">
                  <c:v>260</c:v>
                </c:pt>
                <c:pt idx="359">
                  <c:v>180</c:v>
                </c:pt>
                <c:pt idx="360">
                  <c:v>150</c:v>
                </c:pt>
                <c:pt idx="361">
                  <c:v>290</c:v>
                </c:pt>
              </c:numCache>
            </c:numRef>
          </c:xVal>
          <c:yVal>
            <c:numRef>
              <c:f>'[1]Toast area new'!$B$2:$B$363</c:f>
              <c:numCache>
                <c:formatCode>General</c:formatCode>
                <c:ptCount val="362"/>
                <c:pt idx="0">
                  <c:v>907.7700000000001</c:v>
                </c:pt>
                <c:pt idx="1">
                  <c:v>1557.0599999999997</c:v>
                </c:pt>
                <c:pt idx="2">
                  <c:v>1671.66</c:v>
                </c:pt>
                <c:pt idx="3">
                  <c:v>1946.1412999999995</c:v>
                </c:pt>
                <c:pt idx="4">
                  <c:v>2257.71</c:v>
                </c:pt>
                <c:pt idx="5">
                  <c:v>2305.75</c:v>
                </c:pt>
                <c:pt idx="6">
                  <c:v>2511.6739999999995</c:v>
                </c:pt>
                <c:pt idx="7">
                  <c:v>2710.8137999999999</c:v>
                </c:pt>
                <c:pt idx="8">
                  <c:v>2822.39</c:v>
                </c:pt>
                <c:pt idx="9">
                  <c:v>3000.2069000000001</c:v>
                </c:pt>
                <c:pt idx="10">
                  <c:v>3053.04</c:v>
                </c:pt>
                <c:pt idx="11">
                  <c:v>3090.33</c:v>
                </c:pt>
                <c:pt idx="12">
                  <c:v>4017.38</c:v>
                </c:pt>
                <c:pt idx="13">
                  <c:v>4204.91</c:v>
                </c:pt>
                <c:pt idx="14">
                  <c:v>4232.1500000000005</c:v>
                </c:pt>
                <c:pt idx="15">
                  <c:v>4610.2999999999993</c:v>
                </c:pt>
                <c:pt idx="16">
                  <c:v>4916.2173000000003</c:v>
                </c:pt>
                <c:pt idx="17">
                  <c:v>7313.87</c:v>
                </c:pt>
                <c:pt idx="18">
                  <c:v>7353.3370000000004</c:v>
                </c:pt>
                <c:pt idx="19">
                  <c:v>8186.9100000000008</c:v>
                </c:pt>
                <c:pt idx="20">
                  <c:v>1130.2699999999998</c:v>
                </c:pt>
                <c:pt idx="21">
                  <c:v>1562.35</c:v>
                </c:pt>
                <c:pt idx="22">
                  <c:v>1680.72</c:v>
                </c:pt>
                <c:pt idx="23">
                  <c:v>1687.96</c:v>
                </c:pt>
                <c:pt idx="24">
                  <c:v>1780.8500000000001</c:v>
                </c:pt>
                <c:pt idx="25">
                  <c:v>1785.72</c:v>
                </c:pt>
                <c:pt idx="26">
                  <c:v>1826.0800000000002</c:v>
                </c:pt>
                <c:pt idx="27">
                  <c:v>1942.9788000000003</c:v>
                </c:pt>
                <c:pt idx="28">
                  <c:v>1966.1399999999999</c:v>
                </c:pt>
                <c:pt idx="29">
                  <c:v>2165.6400000000003</c:v>
                </c:pt>
                <c:pt idx="30">
                  <c:v>2406.73</c:v>
                </c:pt>
                <c:pt idx="31">
                  <c:v>2597.4999999999995</c:v>
                </c:pt>
                <c:pt idx="32">
                  <c:v>2624.76</c:v>
                </c:pt>
                <c:pt idx="33">
                  <c:v>2768.4899999999993</c:v>
                </c:pt>
                <c:pt idx="34">
                  <c:v>2793.31</c:v>
                </c:pt>
                <c:pt idx="35">
                  <c:v>2985.6</c:v>
                </c:pt>
                <c:pt idx="36">
                  <c:v>2991.79</c:v>
                </c:pt>
                <c:pt idx="37">
                  <c:v>3189.48</c:v>
                </c:pt>
                <c:pt idx="38">
                  <c:v>3301.0639999999999</c:v>
                </c:pt>
                <c:pt idx="39">
                  <c:v>3309.3000000000006</c:v>
                </c:pt>
                <c:pt idx="40">
                  <c:v>3318.59</c:v>
                </c:pt>
                <c:pt idx="41">
                  <c:v>3327.5099999999998</c:v>
                </c:pt>
                <c:pt idx="42">
                  <c:v>3330.1300000000006</c:v>
                </c:pt>
                <c:pt idx="43">
                  <c:v>3413.8199999999997</c:v>
                </c:pt>
                <c:pt idx="44">
                  <c:v>3743.42</c:v>
                </c:pt>
                <c:pt idx="45">
                  <c:v>3918.7299999999996</c:v>
                </c:pt>
                <c:pt idx="46">
                  <c:v>4019.85</c:v>
                </c:pt>
                <c:pt idx="47">
                  <c:v>4043.52</c:v>
                </c:pt>
                <c:pt idx="48">
                  <c:v>4050.65</c:v>
                </c:pt>
                <c:pt idx="49">
                  <c:v>4066.1500000000005</c:v>
                </c:pt>
                <c:pt idx="50">
                  <c:v>4094.61</c:v>
                </c:pt>
                <c:pt idx="51">
                  <c:v>4106.3099999999995</c:v>
                </c:pt>
                <c:pt idx="52">
                  <c:v>4298.2</c:v>
                </c:pt>
                <c:pt idx="53">
                  <c:v>4319.6000000000004</c:v>
                </c:pt>
                <c:pt idx="54">
                  <c:v>4453.7800000000007</c:v>
                </c:pt>
                <c:pt idx="55">
                  <c:v>4577.3999999999996</c:v>
                </c:pt>
                <c:pt idx="56">
                  <c:v>4633.83</c:v>
                </c:pt>
                <c:pt idx="57">
                  <c:v>4642.75</c:v>
                </c:pt>
                <c:pt idx="58">
                  <c:v>4675.4999999999991</c:v>
                </c:pt>
                <c:pt idx="59">
                  <c:v>4738.170000000001</c:v>
                </c:pt>
                <c:pt idx="60">
                  <c:v>4774.09</c:v>
                </c:pt>
                <c:pt idx="61">
                  <c:v>4804.6200000000008</c:v>
                </c:pt>
                <c:pt idx="62">
                  <c:v>4861.13</c:v>
                </c:pt>
                <c:pt idx="63">
                  <c:v>4874.7289999999994</c:v>
                </c:pt>
                <c:pt idx="64">
                  <c:v>4878.7199999999993</c:v>
                </c:pt>
                <c:pt idx="65">
                  <c:v>5092.8999999999996</c:v>
                </c:pt>
                <c:pt idx="66">
                  <c:v>5107.0199999999986</c:v>
                </c:pt>
                <c:pt idx="67">
                  <c:v>5192.26</c:v>
                </c:pt>
                <c:pt idx="68">
                  <c:v>5348</c:v>
                </c:pt>
                <c:pt idx="69">
                  <c:v>5403.1100000000006</c:v>
                </c:pt>
                <c:pt idx="70">
                  <c:v>5411.44</c:v>
                </c:pt>
                <c:pt idx="71">
                  <c:v>5607.26</c:v>
                </c:pt>
                <c:pt idx="72">
                  <c:v>5740.08</c:v>
                </c:pt>
                <c:pt idx="73">
                  <c:v>5763.7900000000009</c:v>
                </c:pt>
                <c:pt idx="74">
                  <c:v>5824.0400000000009</c:v>
                </c:pt>
                <c:pt idx="75">
                  <c:v>6261.3899999999994</c:v>
                </c:pt>
                <c:pt idx="76">
                  <c:v>6321.02</c:v>
                </c:pt>
                <c:pt idx="77">
                  <c:v>6654.71</c:v>
                </c:pt>
                <c:pt idx="78">
                  <c:v>6730.0199999999995</c:v>
                </c:pt>
                <c:pt idx="79">
                  <c:v>7063.1200000000008</c:v>
                </c:pt>
                <c:pt idx="80">
                  <c:v>7213.0299999999988</c:v>
                </c:pt>
                <c:pt idx="81">
                  <c:v>7346.6890000000003</c:v>
                </c:pt>
                <c:pt idx="82">
                  <c:v>7484.7800000000007</c:v>
                </c:pt>
                <c:pt idx="83">
                  <c:v>7504.13</c:v>
                </c:pt>
                <c:pt idx="84">
                  <c:v>7506.9</c:v>
                </c:pt>
                <c:pt idx="85">
                  <c:v>7785.82</c:v>
                </c:pt>
                <c:pt idx="86">
                  <c:v>7850.0300000000007</c:v>
                </c:pt>
                <c:pt idx="87">
                  <c:v>8034.74</c:v>
                </c:pt>
                <c:pt idx="88">
                  <c:v>8159.88</c:v>
                </c:pt>
                <c:pt idx="89">
                  <c:v>8655.32</c:v>
                </c:pt>
                <c:pt idx="90">
                  <c:v>8823.91</c:v>
                </c:pt>
                <c:pt idx="91">
                  <c:v>9019.8100000000013</c:v>
                </c:pt>
                <c:pt idx="92">
                  <c:v>9539.9500000000007</c:v>
                </c:pt>
                <c:pt idx="93">
                  <c:v>9583.0799999999981</c:v>
                </c:pt>
                <c:pt idx="94">
                  <c:v>9720.2160000000022</c:v>
                </c:pt>
                <c:pt idx="95">
                  <c:v>9937.34</c:v>
                </c:pt>
                <c:pt idx="96">
                  <c:v>10078.500000000002</c:v>
                </c:pt>
                <c:pt idx="97">
                  <c:v>10162.210000000001</c:v>
                </c:pt>
                <c:pt idx="98">
                  <c:v>10188.85</c:v>
                </c:pt>
                <c:pt idx="99">
                  <c:v>10719.7</c:v>
                </c:pt>
                <c:pt idx="100">
                  <c:v>10781.64</c:v>
                </c:pt>
                <c:pt idx="101">
                  <c:v>11762.359999999999</c:v>
                </c:pt>
                <c:pt idx="102">
                  <c:v>14652.999999999998</c:v>
                </c:pt>
                <c:pt idx="103">
                  <c:v>674.29700000000003</c:v>
                </c:pt>
                <c:pt idx="104">
                  <c:v>1876.0339999999999</c:v>
                </c:pt>
                <c:pt idx="105">
                  <c:v>1931.0800000000002</c:v>
                </c:pt>
                <c:pt idx="106">
                  <c:v>2054.48</c:v>
                </c:pt>
                <c:pt idx="107">
                  <c:v>2555.42</c:v>
                </c:pt>
                <c:pt idx="108">
                  <c:v>2586.5899999999997</c:v>
                </c:pt>
                <c:pt idx="109">
                  <c:v>2649.6600000000008</c:v>
                </c:pt>
                <c:pt idx="110">
                  <c:v>2783.7699999999995</c:v>
                </c:pt>
                <c:pt idx="111">
                  <c:v>2792.4899999999993</c:v>
                </c:pt>
                <c:pt idx="112">
                  <c:v>2793.18</c:v>
                </c:pt>
                <c:pt idx="113">
                  <c:v>2807.5799999999995</c:v>
                </c:pt>
                <c:pt idx="114">
                  <c:v>2828.3300000000004</c:v>
                </c:pt>
                <c:pt idx="115">
                  <c:v>2832.2500000000009</c:v>
                </c:pt>
                <c:pt idx="116">
                  <c:v>2915.86</c:v>
                </c:pt>
                <c:pt idx="117">
                  <c:v>3077.8700000000003</c:v>
                </c:pt>
                <c:pt idx="118">
                  <c:v>3142.3299999999995</c:v>
                </c:pt>
                <c:pt idx="119">
                  <c:v>3163.49</c:v>
                </c:pt>
                <c:pt idx="120">
                  <c:v>3240.4000000000005</c:v>
                </c:pt>
                <c:pt idx="121">
                  <c:v>3287.2999999999997</c:v>
                </c:pt>
                <c:pt idx="122">
                  <c:v>3307.1200000000003</c:v>
                </c:pt>
                <c:pt idx="123">
                  <c:v>3312.9300000000003</c:v>
                </c:pt>
                <c:pt idx="124">
                  <c:v>3334.377</c:v>
                </c:pt>
                <c:pt idx="125">
                  <c:v>3388.61</c:v>
                </c:pt>
                <c:pt idx="126">
                  <c:v>3426.2</c:v>
                </c:pt>
                <c:pt idx="127">
                  <c:v>3560.7999999999993</c:v>
                </c:pt>
                <c:pt idx="128">
                  <c:v>3648.02</c:v>
                </c:pt>
                <c:pt idx="129">
                  <c:v>3678.1299999999997</c:v>
                </c:pt>
                <c:pt idx="130">
                  <c:v>3771</c:v>
                </c:pt>
                <c:pt idx="131">
                  <c:v>3773.72</c:v>
                </c:pt>
                <c:pt idx="132">
                  <c:v>3837.8010000000004</c:v>
                </c:pt>
                <c:pt idx="133">
                  <c:v>3935.259</c:v>
                </c:pt>
                <c:pt idx="134">
                  <c:v>3974.0299999999997</c:v>
                </c:pt>
                <c:pt idx="135">
                  <c:v>3998.8</c:v>
                </c:pt>
                <c:pt idx="136">
                  <c:v>4092.4500000000003</c:v>
                </c:pt>
                <c:pt idx="137">
                  <c:v>4380.7999999999993</c:v>
                </c:pt>
                <c:pt idx="138">
                  <c:v>4390.8900000000003</c:v>
                </c:pt>
                <c:pt idx="139">
                  <c:v>4426.1900000000005</c:v>
                </c:pt>
                <c:pt idx="140">
                  <c:v>4434.49</c:v>
                </c:pt>
                <c:pt idx="141">
                  <c:v>4504.5200000000004</c:v>
                </c:pt>
                <c:pt idx="142">
                  <c:v>4609.0099999999993</c:v>
                </c:pt>
                <c:pt idx="143">
                  <c:v>4871.21</c:v>
                </c:pt>
                <c:pt idx="144">
                  <c:v>4910.7500000000009</c:v>
                </c:pt>
                <c:pt idx="145">
                  <c:v>4937.0499999999993</c:v>
                </c:pt>
                <c:pt idx="146">
                  <c:v>4974.2499999999991</c:v>
                </c:pt>
                <c:pt idx="147">
                  <c:v>4976.0800000000008</c:v>
                </c:pt>
                <c:pt idx="148">
                  <c:v>4994.2</c:v>
                </c:pt>
                <c:pt idx="149">
                  <c:v>5113.46</c:v>
                </c:pt>
                <c:pt idx="150">
                  <c:v>5150.75</c:v>
                </c:pt>
                <c:pt idx="151">
                  <c:v>5243.34</c:v>
                </c:pt>
                <c:pt idx="152">
                  <c:v>5274.3000000000011</c:v>
                </c:pt>
                <c:pt idx="153">
                  <c:v>5378.45</c:v>
                </c:pt>
                <c:pt idx="154">
                  <c:v>5537.19</c:v>
                </c:pt>
                <c:pt idx="155">
                  <c:v>5668.2</c:v>
                </c:pt>
                <c:pt idx="156">
                  <c:v>5764.74</c:v>
                </c:pt>
                <c:pt idx="157">
                  <c:v>5765.8000000000011</c:v>
                </c:pt>
                <c:pt idx="158">
                  <c:v>5791.72</c:v>
                </c:pt>
                <c:pt idx="159">
                  <c:v>5792.78</c:v>
                </c:pt>
                <c:pt idx="160">
                  <c:v>5831.64</c:v>
                </c:pt>
                <c:pt idx="161">
                  <c:v>5845.69</c:v>
                </c:pt>
                <c:pt idx="162">
                  <c:v>5860.8499999999995</c:v>
                </c:pt>
                <c:pt idx="163">
                  <c:v>5939.1500000000005</c:v>
                </c:pt>
                <c:pt idx="164">
                  <c:v>6012.5899999999992</c:v>
                </c:pt>
                <c:pt idx="165">
                  <c:v>6017.0899999999992</c:v>
                </c:pt>
                <c:pt idx="166">
                  <c:v>6024.2899999999991</c:v>
                </c:pt>
                <c:pt idx="167">
                  <c:v>6063.0099999999993</c:v>
                </c:pt>
                <c:pt idx="168">
                  <c:v>6084.8799999999992</c:v>
                </c:pt>
                <c:pt idx="169">
                  <c:v>6096.6299999999983</c:v>
                </c:pt>
                <c:pt idx="170">
                  <c:v>6106.6</c:v>
                </c:pt>
                <c:pt idx="171">
                  <c:v>6109.4500000000007</c:v>
                </c:pt>
                <c:pt idx="172">
                  <c:v>6111.7000000000007</c:v>
                </c:pt>
                <c:pt idx="173">
                  <c:v>6147.9900000000007</c:v>
                </c:pt>
                <c:pt idx="174">
                  <c:v>6220.19</c:v>
                </c:pt>
                <c:pt idx="175">
                  <c:v>6233.86</c:v>
                </c:pt>
                <c:pt idx="176">
                  <c:v>6259.2199999999993</c:v>
                </c:pt>
                <c:pt idx="177">
                  <c:v>6387.67</c:v>
                </c:pt>
                <c:pt idx="178">
                  <c:v>6387.86</c:v>
                </c:pt>
                <c:pt idx="179">
                  <c:v>6470.06</c:v>
                </c:pt>
                <c:pt idx="180">
                  <c:v>6557.2599999999993</c:v>
                </c:pt>
                <c:pt idx="181">
                  <c:v>6593.4040000000005</c:v>
                </c:pt>
                <c:pt idx="182">
                  <c:v>6598.11</c:v>
                </c:pt>
                <c:pt idx="183">
                  <c:v>6599.35</c:v>
                </c:pt>
                <c:pt idx="184">
                  <c:v>6642.83</c:v>
                </c:pt>
                <c:pt idx="185">
                  <c:v>6677.0899999999992</c:v>
                </c:pt>
                <c:pt idx="186">
                  <c:v>6685.2</c:v>
                </c:pt>
                <c:pt idx="187">
                  <c:v>6755.41</c:v>
                </c:pt>
                <c:pt idx="188">
                  <c:v>6783.8100000000013</c:v>
                </c:pt>
                <c:pt idx="189">
                  <c:v>6814.2799999999988</c:v>
                </c:pt>
                <c:pt idx="190">
                  <c:v>6825.06</c:v>
                </c:pt>
                <c:pt idx="191">
                  <c:v>6865.6</c:v>
                </c:pt>
                <c:pt idx="192">
                  <c:v>6871.8200000000006</c:v>
                </c:pt>
                <c:pt idx="193">
                  <c:v>6876.17</c:v>
                </c:pt>
                <c:pt idx="194">
                  <c:v>6922.1399999999994</c:v>
                </c:pt>
                <c:pt idx="195">
                  <c:v>7017.61</c:v>
                </c:pt>
                <c:pt idx="196">
                  <c:v>7090.72</c:v>
                </c:pt>
                <c:pt idx="197">
                  <c:v>7108.16</c:v>
                </c:pt>
                <c:pt idx="198">
                  <c:v>7127.39</c:v>
                </c:pt>
                <c:pt idx="199">
                  <c:v>7179.2990000000009</c:v>
                </c:pt>
                <c:pt idx="200">
                  <c:v>7205.93</c:v>
                </c:pt>
                <c:pt idx="201">
                  <c:v>7327.92</c:v>
                </c:pt>
                <c:pt idx="202">
                  <c:v>7372.619999999999</c:v>
                </c:pt>
                <c:pt idx="203">
                  <c:v>7430.2209999999995</c:v>
                </c:pt>
                <c:pt idx="204">
                  <c:v>7438.71</c:v>
                </c:pt>
                <c:pt idx="205">
                  <c:v>7442.4700000000012</c:v>
                </c:pt>
                <c:pt idx="206">
                  <c:v>7506.0709999999999</c:v>
                </c:pt>
                <c:pt idx="207">
                  <c:v>7543.2209999999995</c:v>
                </c:pt>
                <c:pt idx="208">
                  <c:v>7596.9700000000012</c:v>
                </c:pt>
                <c:pt idx="209">
                  <c:v>7614.7000000000007</c:v>
                </c:pt>
                <c:pt idx="210">
                  <c:v>7621.42</c:v>
                </c:pt>
                <c:pt idx="211">
                  <c:v>7720.2400000000007</c:v>
                </c:pt>
                <c:pt idx="212">
                  <c:v>7771.01</c:v>
                </c:pt>
                <c:pt idx="213">
                  <c:v>7950.4000000000005</c:v>
                </c:pt>
                <c:pt idx="214">
                  <c:v>7955.5800000000008</c:v>
                </c:pt>
                <c:pt idx="215">
                  <c:v>7967.6100000000006</c:v>
                </c:pt>
                <c:pt idx="216">
                  <c:v>8060.5999999999995</c:v>
                </c:pt>
                <c:pt idx="217">
                  <c:v>8109.8</c:v>
                </c:pt>
                <c:pt idx="218">
                  <c:v>8161.3499999999995</c:v>
                </c:pt>
                <c:pt idx="219">
                  <c:v>8305.1</c:v>
                </c:pt>
                <c:pt idx="220">
                  <c:v>8313.2099999999991</c:v>
                </c:pt>
                <c:pt idx="221">
                  <c:v>8341.5999999999985</c:v>
                </c:pt>
                <c:pt idx="222">
                  <c:v>8394.69</c:v>
                </c:pt>
                <c:pt idx="223">
                  <c:v>8570</c:v>
                </c:pt>
                <c:pt idx="224">
                  <c:v>8573.68</c:v>
                </c:pt>
                <c:pt idx="225">
                  <c:v>8586.753999999999</c:v>
                </c:pt>
                <c:pt idx="226">
                  <c:v>8736.6999999999989</c:v>
                </c:pt>
                <c:pt idx="227">
                  <c:v>8862.630000000001</c:v>
                </c:pt>
                <c:pt idx="228">
                  <c:v>9200.02</c:v>
                </c:pt>
                <c:pt idx="229">
                  <c:v>9280.7800000000007</c:v>
                </c:pt>
                <c:pt idx="230">
                  <c:v>9348.2284999999993</c:v>
                </c:pt>
                <c:pt idx="231">
                  <c:v>9556.7999999999993</c:v>
                </c:pt>
                <c:pt idx="232">
                  <c:v>9561.0899999999965</c:v>
                </c:pt>
                <c:pt idx="233">
                  <c:v>9779.7999999999975</c:v>
                </c:pt>
                <c:pt idx="234">
                  <c:v>9834.67</c:v>
                </c:pt>
                <c:pt idx="235">
                  <c:v>9853.5739999999987</c:v>
                </c:pt>
                <c:pt idx="236">
                  <c:v>9965.1</c:v>
                </c:pt>
                <c:pt idx="237">
                  <c:v>9978.6099999999988</c:v>
                </c:pt>
                <c:pt idx="238">
                  <c:v>10021.329999999998</c:v>
                </c:pt>
                <c:pt idx="239">
                  <c:v>10063.120000000001</c:v>
                </c:pt>
                <c:pt idx="240">
                  <c:v>10075.119999999999</c:v>
                </c:pt>
                <c:pt idx="241">
                  <c:v>10107.48</c:v>
                </c:pt>
                <c:pt idx="242">
                  <c:v>10167.119999999999</c:v>
                </c:pt>
                <c:pt idx="243">
                  <c:v>10278.25</c:v>
                </c:pt>
                <c:pt idx="244">
                  <c:v>10676.039999999999</c:v>
                </c:pt>
                <c:pt idx="245">
                  <c:v>10747.85</c:v>
                </c:pt>
                <c:pt idx="246">
                  <c:v>10921.27</c:v>
                </c:pt>
                <c:pt idx="247">
                  <c:v>10988.789999999999</c:v>
                </c:pt>
                <c:pt idx="248">
                  <c:v>11175.499999999998</c:v>
                </c:pt>
                <c:pt idx="249">
                  <c:v>11270.1</c:v>
                </c:pt>
                <c:pt idx="250">
                  <c:v>11467.53</c:v>
                </c:pt>
                <c:pt idx="251">
                  <c:v>11479.570999999998</c:v>
                </c:pt>
                <c:pt idx="252">
                  <c:v>12075.699999999999</c:v>
                </c:pt>
                <c:pt idx="253">
                  <c:v>12091.5</c:v>
                </c:pt>
                <c:pt idx="254">
                  <c:v>12125.500000000002</c:v>
                </c:pt>
                <c:pt idx="255">
                  <c:v>12390.029999999999</c:v>
                </c:pt>
                <c:pt idx="256">
                  <c:v>12511.499999999998</c:v>
                </c:pt>
                <c:pt idx="257">
                  <c:v>12568.300000000001</c:v>
                </c:pt>
                <c:pt idx="258">
                  <c:v>12945.460400000002</c:v>
                </c:pt>
                <c:pt idx="259">
                  <c:v>13257.999999999998</c:v>
                </c:pt>
                <c:pt idx="260">
                  <c:v>13372.357000000004</c:v>
                </c:pt>
                <c:pt idx="261">
                  <c:v>13598.299999999997</c:v>
                </c:pt>
                <c:pt idx="262">
                  <c:v>13849.699999999999</c:v>
                </c:pt>
                <c:pt idx="263">
                  <c:v>13905.999999999998</c:v>
                </c:pt>
                <c:pt idx="264">
                  <c:v>14133.000000000002</c:v>
                </c:pt>
                <c:pt idx="265">
                  <c:v>14358.9</c:v>
                </c:pt>
                <c:pt idx="266">
                  <c:v>14398.89</c:v>
                </c:pt>
                <c:pt idx="267">
                  <c:v>14518.400000000001</c:v>
                </c:pt>
                <c:pt idx="268">
                  <c:v>14621.831999999999</c:v>
                </c:pt>
                <c:pt idx="269">
                  <c:v>15018.888999999997</c:v>
                </c:pt>
                <c:pt idx="270">
                  <c:v>15902.97</c:v>
                </c:pt>
                <c:pt idx="271">
                  <c:v>16997.300000000003</c:v>
                </c:pt>
                <c:pt idx="272">
                  <c:v>19121.8</c:v>
                </c:pt>
                <c:pt idx="273">
                  <c:v>19679.98</c:v>
                </c:pt>
                <c:pt idx="274">
                  <c:v>1910.4699999999998</c:v>
                </c:pt>
                <c:pt idx="275">
                  <c:v>2384.5</c:v>
                </c:pt>
                <c:pt idx="276">
                  <c:v>2559.9650000000006</c:v>
                </c:pt>
                <c:pt idx="277">
                  <c:v>3138.52</c:v>
                </c:pt>
                <c:pt idx="278">
                  <c:v>3351.2799999999997</c:v>
                </c:pt>
                <c:pt idx="279">
                  <c:v>3434.6</c:v>
                </c:pt>
                <c:pt idx="280">
                  <c:v>4203.4000000000005</c:v>
                </c:pt>
                <c:pt idx="281">
                  <c:v>4268.6000000000004</c:v>
                </c:pt>
                <c:pt idx="282">
                  <c:v>4366.66</c:v>
                </c:pt>
                <c:pt idx="283">
                  <c:v>4495.62</c:v>
                </c:pt>
                <c:pt idx="284">
                  <c:v>4610.1799999999985</c:v>
                </c:pt>
                <c:pt idx="285">
                  <c:v>4646.92</c:v>
                </c:pt>
                <c:pt idx="286">
                  <c:v>4652.6109999999999</c:v>
                </c:pt>
                <c:pt idx="287">
                  <c:v>4698.5490000000009</c:v>
                </c:pt>
                <c:pt idx="288">
                  <c:v>4725.8939999999993</c:v>
                </c:pt>
                <c:pt idx="289">
                  <c:v>4732.4299999999994</c:v>
                </c:pt>
                <c:pt idx="290">
                  <c:v>4903.79</c:v>
                </c:pt>
                <c:pt idx="291">
                  <c:v>4973.0899999999992</c:v>
                </c:pt>
                <c:pt idx="292">
                  <c:v>5353.58</c:v>
                </c:pt>
                <c:pt idx="293">
                  <c:v>5454.7400000000007</c:v>
                </c:pt>
                <c:pt idx="294">
                  <c:v>5497.0199999999986</c:v>
                </c:pt>
                <c:pt idx="295">
                  <c:v>5715.6840000000002</c:v>
                </c:pt>
                <c:pt idx="296">
                  <c:v>5744.65</c:v>
                </c:pt>
                <c:pt idx="297">
                  <c:v>5962.8099999999995</c:v>
                </c:pt>
                <c:pt idx="298">
                  <c:v>6088.28</c:v>
                </c:pt>
                <c:pt idx="299">
                  <c:v>6211.3000000000011</c:v>
                </c:pt>
                <c:pt idx="300">
                  <c:v>6802.91</c:v>
                </c:pt>
                <c:pt idx="301">
                  <c:v>6830.95</c:v>
                </c:pt>
                <c:pt idx="302">
                  <c:v>6885.2999999999993</c:v>
                </c:pt>
                <c:pt idx="303">
                  <c:v>6975.9000000000005</c:v>
                </c:pt>
                <c:pt idx="304">
                  <c:v>6987.7400000000007</c:v>
                </c:pt>
                <c:pt idx="305">
                  <c:v>7079.0099999999993</c:v>
                </c:pt>
                <c:pt idx="306">
                  <c:v>7150.68</c:v>
                </c:pt>
                <c:pt idx="307">
                  <c:v>7524.0649999999996</c:v>
                </c:pt>
                <c:pt idx="308">
                  <c:v>7882.8</c:v>
                </c:pt>
                <c:pt idx="309">
                  <c:v>8036.1239999999998</c:v>
                </c:pt>
                <c:pt idx="310">
                  <c:v>8382.2200000000012</c:v>
                </c:pt>
                <c:pt idx="311">
                  <c:v>8401.8799999999992</c:v>
                </c:pt>
                <c:pt idx="312">
                  <c:v>8688.83</c:v>
                </c:pt>
                <c:pt idx="313">
                  <c:v>8782.3184000000001</c:v>
                </c:pt>
                <c:pt idx="314">
                  <c:v>8925.119999999999</c:v>
                </c:pt>
                <c:pt idx="315">
                  <c:v>9116.5400000000009</c:v>
                </c:pt>
                <c:pt idx="316">
                  <c:v>9121.7000000000007</c:v>
                </c:pt>
                <c:pt idx="317">
                  <c:v>9607.08</c:v>
                </c:pt>
                <c:pt idx="318">
                  <c:v>9629.32</c:v>
                </c:pt>
                <c:pt idx="319">
                  <c:v>9766.8200000000015</c:v>
                </c:pt>
                <c:pt idx="320">
                  <c:v>9921.8200000000015</c:v>
                </c:pt>
                <c:pt idx="321">
                  <c:v>9951.32</c:v>
                </c:pt>
                <c:pt idx="322">
                  <c:v>10504.28</c:v>
                </c:pt>
                <c:pt idx="323">
                  <c:v>11282.88</c:v>
                </c:pt>
                <c:pt idx="324">
                  <c:v>11473.28</c:v>
                </c:pt>
                <c:pt idx="325">
                  <c:v>11603.3</c:v>
                </c:pt>
                <c:pt idx="326">
                  <c:v>11672.3</c:v>
                </c:pt>
                <c:pt idx="327">
                  <c:v>11853.22</c:v>
                </c:pt>
                <c:pt idx="328">
                  <c:v>12089.65</c:v>
                </c:pt>
                <c:pt idx="329">
                  <c:v>12329.710000000001</c:v>
                </c:pt>
                <c:pt idx="330">
                  <c:v>12550.19</c:v>
                </c:pt>
                <c:pt idx="331">
                  <c:v>13548.650000000001</c:v>
                </c:pt>
                <c:pt idx="332">
                  <c:v>14609.000000000002</c:v>
                </c:pt>
                <c:pt idx="333">
                  <c:v>14611.9969</c:v>
                </c:pt>
                <c:pt idx="334">
                  <c:v>14723.1</c:v>
                </c:pt>
                <c:pt idx="335">
                  <c:v>15558.889999999998</c:v>
                </c:pt>
                <c:pt idx="336">
                  <c:v>16304.859999999999</c:v>
                </c:pt>
                <c:pt idx="337">
                  <c:v>16538.739999999998</c:v>
                </c:pt>
                <c:pt idx="338">
                  <c:v>16599.725700000003</c:v>
                </c:pt>
                <c:pt idx="339">
                  <c:v>17087.5</c:v>
                </c:pt>
                <c:pt idx="340">
                  <c:v>19216.536</c:v>
                </c:pt>
                <c:pt idx="341">
                  <c:v>3813.83</c:v>
                </c:pt>
                <c:pt idx="342">
                  <c:v>5257.7099999999991</c:v>
                </c:pt>
                <c:pt idx="343">
                  <c:v>6038.4179999999997</c:v>
                </c:pt>
                <c:pt idx="344">
                  <c:v>6530.1759000000002</c:v>
                </c:pt>
                <c:pt idx="345">
                  <c:v>8097.6999999999989</c:v>
                </c:pt>
                <c:pt idx="346">
                  <c:v>9396.3499999999985</c:v>
                </c:pt>
                <c:pt idx="347">
                  <c:v>10688</c:v>
                </c:pt>
                <c:pt idx="348">
                  <c:v>11138.199999999999</c:v>
                </c:pt>
                <c:pt idx="349">
                  <c:v>11592.07</c:v>
                </c:pt>
                <c:pt idx="350">
                  <c:v>11629.9838</c:v>
                </c:pt>
                <c:pt idx="351">
                  <c:v>11760.87</c:v>
                </c:pt>
                <c:pt idx="352">
                  <c:v>11881.71</c:v>
                </c:pt>
                <c:pt idx="353">
                  <c:v>12974.349700000001</c:v>
                </c:pt>
                <c:pt idx="354">
                  <c:v>13004.580000000002</c:v>
                </c:pt>
                <c:pt idx="355">
                  <c:v>14351.100000000004</c:v>
                </c:pt>
                <c:pt idx="356">
                  <c:v>18015.570999999996</c:v>
                </c:pt>
                <c:pt idx="357">
                  <c:v>24431.85</c:v>
                </c:pt>
                <c:pt idx="358">
                  <c:v>8802.9500000000007</c:v>
                </c:pt>
                <c:pt idx="359">
                  <c:v>12500.23</c:v>
                </c:pt>
                <c:pt idx="360">
                  <c:v>19145.420000000006</c:v>
                </c:pt>
                <c:pt idx="361">
                  <c:v>14345.599999999999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71-4A79-968C-6855EE0F2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556063"/>
        <c:axId val="811557023"/>
      </c:scatterChart>
      <c:valAx>
        <c:axId val="811556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Dwelling</a:t>
                </a:r>
                <a:r>
                  <a:rPr lang="en-NZ" baseline="0"/>
                  <a:t> area (m</a:t>
                </a:r>
                <a:r>
                  <a:rPr lang="en-NZ" baseline="30000"/>
                  <a:t>2</a:t>
                </a:r>
                <a:r>
                  <a:rPr lang="en-NZ" baseline="0"/>
                  <a:t>)</a:t>
                </a:r>
                <a:endParaRPr lang="en-N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557023"/>
        <c:crosses val="autoZero"/>
        <c:crossBetween val="midCat"/>
      </c:valAx>
      <c:valAx>
        <c:axId val="81155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1556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NZ"/>
              <a:t>Distribution</a:t>
            </a:r>
            <a:r>
              <a:rPr lang="en-NZ" baseline="0"/>
              <a:t> of consumption by number of bedrooms. Toast customers</a:t>
            </a:r>
            <a:endParaRPr lang="en-N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Z"/>
        </a:p>
      </c:txPr>
    </c:title>
    <c:autoTitleDeleted val="0"/>
    <c:plotArea>
      <c:layout>
        <c:manualLayout>
          <c:layoutTarget val="inner"/>
          <c:xMode val="edge"/>
          <c:yMode val="edge"/>
          <c:x val="0.16337270341207349"/>
          <c:y val="0.25083333333333335"/>
          <c:w val="0.73459951881014873"/>
          <c:h val="0.54396617089530475"/>
        </c:manualLayout>
      </c:layout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'[1]Toast bed new'!$A$2:$A$342</c:f>
              <c:numCache>
                <c:formatCode>General</c:formatCode>
                <c:ptCount val="34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3</c:v>
                </c:pt>
                <c:pt idx="147">
                  <c:v>3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3</c:v>
                </c:pt>
                <c:pt idx="153">
                  <c:v>3</c:v>
                </c:pt>
                <c:pt idx="154">
                  <c:v>3</c:v>
                </c:pt>
                <c:pt idx="155">
                  <c:v>3</c:v>
                </c:pt>
                <c:pt idx="156">
                  <c:v>3</c:v>
                </c:pt>
                <c:pt idx="157">
                  <c:v>3</c:v>
                </c:pt>
                <c:pt idx="158">
                  <c:v>3</c:v>
                </c:pt>
                <c:pt idx="159">
                  <c:v>3</c:v>
                </c:pt>
                <c:pt idx="160">
                  <c:v>3</c:v>
                </c:pt>
                <c:pt idx="161">
                  <c:v>3</c:v>
                </c:pt>
                <c:pt idx="162">
                  <c:v>3</c:v>
                </c:pt>
                <c:pt idx="163">
                  <c:v>3</c:v>
                </c:pt>
                <c:pt idx="164">
                  <c:v>3</c:v>
                </c:pt>
                <c:pt idx="165">
                  <c:v>3</c:v>
                </c:pt>
                <c:pt idx="166">
                  <c:v>3</c:v>
                </c:pt>
                <c:pt idx="167">
                  <c:v>3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3</c:v>
                </c:pt>
                <c:pt idx="174">
                  <c:v>3</c:v>
                </c:pt>
                <c:pt idx="175">
                  <c:v>3</c:v>
                </c:pt>
                <c:pt idx="176">
                  <c:v>3</c:v>
                </c:pt>
                <c:pt idx="177">
                  <c:v>3</c:v>
                </c:pt>
                <c:pt idx="178">
                  <c:v>3</c:v>
                </c:pt>
                <c:pt idx="179">
                  <c:v>3</c:v>
                </c:pt>
                <c:pt idx="180">
                  <c:v>3</c:v>
                </c:pt>
                <c:pt idx="181">
                  <c:v>3</c:v>
                </c:pt>
                <c:pt idx="182">
                  <c:v>3</c:v>
                </c:pt>
                <c:pt idx="183">
                  <c:v>3</c:v>
                </c:pt>
                <c:pt idx="184">
                  <c:v>3</c:v>
                </c:pt>
                <c:pt idx="185">
                  <c:v>3</c:v>
                </c:pt>
                <c:pt idx="186">
                  <c:v>3</c:v>
                </c:pt>
                <c:pt idx="187">
                  <c:v>3</c:v>
                </c:pt>
                <c:pt idx="188">
                  <c:v>3</c:v>
                </c:pt>
                <c:pt idx="189">
                  <c:v>3</c:v>
                </c:pt>
                <c:pt idx="190">
                  <c:v>3</c:v>
                </c:pt>
                <c:pt idx="191">
                  <c:v>3</c:v>
                </c:pt>
                <c:pt idx="192">
                  <c:v>3</c:v>
                </c:pt>
                <c:pt idx="193">
                  <c:v>3</c:v>
                </c:pt>
                <c:pt idx="194">
                  <c:v>3</c:v>
                </c:pt>
                <c:pt idx="195">
                  <c:v>3</c:v>
                </c:pt>
                <c:pt idx="196">
                  <c:v>3</c:v>
                </c:pt>
                <c:pt idx="197">
                  <c:v>3</c:v>
                </c:pt>
                <c:pt idx="198">
                  <c:v>3</c:v>
                </c:pt>
                <c:pt idx="199">
                  <c:v>3</c:v>
                </c:pt>
                <c:pt idx="200">
                  <c:v>3</c:v>
                </c:pt>
                <c:pt idx="201">
                  <c:v>3</c:v>
                </c:pt>
                <c:pt idx="202">
                  <c:v>3</c:v>
                </c:pt>
                <c:pt idx="203">
                  <c:v>3</c:v>
                </c:pt>
                <c:pt idx="204">
                  <c:v>3</c:v>
                </c:pt>
                <c:pt idx="205">
                  <c:v>3</c:v>
                </c:pt>
                <c:pt idx="206">
                  <c:v>3</c:v>
                </c:pt>
                <c:pt idx="207">
                  <c:v>3</c:v>
                </c:pt>
                <c:pt idx="208">
                  <c:v>3</c:v>
                </c:pt>
                <c:pt idx="209">
                  <c:v>3</c:v>
                </c:pt>
                <c:pt idx="210">
                  <c:v>3</c:v>
                </c:pt>
                <c:pt idx="211">
                  <c:v>3</c:v>
                </c:pt>
                <c:pt idx="212">
                  <c:v>3</c:v>
                </c:pt>
                <c:pt idx="213">
                  <c:v>3</c:v>
                </c:pt>
                <c:pt idx="214">
                  <c:v>3</c:v>
                </c:pt>
                <c:pt idx="215">
                  <c:v>3</c:v>
                </c:pt>
                <c:pt idx="216">
                  <c:v>3</c:v>
                </c:pt>
                <c:pt idx="217">
                  <c:v>3</c:v>
                </c:pt>
                <c:pt idx="218">
                  <c:v>3</c:v>
                </c:pt>
                <c:pt idx="219">
                  <c:v>3</c:v>
                </c:pt>
                <c:pt idx="220">
                  <c:v>3</c:v>
                </c:pt>
                <c:pt idx="221">
                  <c:v>3</c:v>
                </c:pt>
                <c:pt idx="222">
                  <c:v>3</c:v>
                </c:pt>
                <c:pt idx="223">
                  <c:v>3</c:v>
                </c:pt>
                <c:pt idx="224">
                  <c:v>3</c:v>
                </c:pt>
                <c:pt idx="225">
                  <c:v>3</c:v>
                </c:pt>
                <c:pt idx="226">
                  <c:v>3</c:v>
                </c:pt>
                <c:pt idx="227">
                  <c:v>3</c:v>
                </c:pt>
                <c:pt idx="228">
                  <c:v>3</c:v>
                </c:pt>
                <c:pt idx="229">
                  <c:v>3</c:v>
                </c:pt>
                <c:pt idx="230">
                  <c:v>3</c:v>
                </c:pt>
                <c:pt idx="231">
                  <c:v>3</c:v>
                </c:pt>
                <c:pt idx="232">
                  <c:v>3</c:v>
                </c:pt>
                <c:pt idx="233">
                  <c:v>3</c:v>
                </c:pt>
                <c:pt idx="234">
                  <c:v>3</c:v>
                </c:pt>
                <c:pt idx="235">
                  <c:v>3</c:v>
                </c:pt>
                <c:pt idx="236">
                  <c:v>3</c:v>
                </c:pt>
                <c:pt idx="237">
                  <c:v>3</c:v>
                </c:pt>
                <c:pt idx="238">
                  <c:v>3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</c:v>
                </c:pt>
                <c:pt idx="248">
                  <c:v>3</c:v>
                </c:pt>
                <c:pt idx="249">
                  <c:v>3</c:v>
                </c:pt>
                <c:pt idx="250">
                  <c:v>3</c:v>
                </c:pt>
                <c:pt idx="251">
                  <c:v>3</c:v>
                </c:pt>
                <c:pt idx="252">
                  <c:v>3</c:v>
                </c:pt>
                <c:pt idx="253">
                  <c:v>3</c:v>
                </c:pt>
                <c:pt idx="254">
                  <c:v>3</c:v>
                </c:pt>
                <c:pt idx="255">
                  <c:v>3</c:v>
                </c:pt>
                <c:pt idx="256">
                  <c:v>3</c:v>
                </c:pt>
                <c:pt idx="257">
                  <c:v>3</c:v>
                </c:pt>
                <c:pt idx="258">
                  <c:v>3</c:v>
                </c:pt>
                <c:pt idx="259">
                  <c:v>3</c:v>
                </c:pt>
                <c:pt idx="260">
                  <c:v>3</c:v>
                </c:pt>
                <c:pt idx="261">
                  <c:v>3</c:v>
                </c:pt>
                <c:pt idx="262">
                  <c:v>3</c:v>
                </c:pt>
                <c:pt idx="263">
                  <c:v>3</c:v>
                </c:pt>
                <c:pt idx="264">
                  <c:v>3</c:v>
                </c:pt>
                <c:pt idx="265">
                  <c:v>3</c:v>
                </c:pt>
                <c:pt idx="266">
                  <c:v>3</c:v>
                </c:pt>
                <c:pt idx="267">
                  <c:v>3</c:v>
                </c:pt>
                <c:pt idx="268">
                  <c:v>3</c:v>
                </c:pt>
                <c:pt idx="269">
                  <c:v>3</c:v>
                </c:pt>
                <c:pt idx="270">
                  <c:v>3</c:v>
                </c:pt>
                <c:pt idx="271">
                  <c:v>3</c:v>
                </c:pt>
                <c:pt idx="272">
                  <c:v>3</c:v>
                </c:pt>
                <c:pt idx="273">
                  <c:v>3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4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4</c:v>
                </c:pt>
                <c:pt idx="288">
                  <c:v>4</c:v>
                </c:pt>
                <c:pt idx="289">
                  <c:v>4</c:v>
                </c:pt>
                <c:pt idx="290">
                  <c:v>4</c:v>
                </c:pt>
                <c:pt idx="291">
                  <c:v>4</c:v>
                </c:pt>
                <c:pt idx="292">
                  <c:v>4</c:v>
                </c:pt>
                <c:pt idx="293">
                  <c:v>4</c:v>
                </c:pt>
                <c:pt idx="294">
                  <c:v>4</c:v>
                </c:pt>
                <c:pt idx="295">
                  <c:v>4</c:v>
                </c:pt>
                <c:pt idx="296">
                  <c:v>4</c:v>
                </c:pt>
                <c:pt idx="297">
                  <c:v>4</c:v>
                </c:pt>
                <c:pt idx="298">
                  <c:v>4</c:v>
                </c:pt>
                <c:pt idx="299">
                  <c:v>4</c:v>
                </c:pt>
                <c:pt idx="300">
                  <c:v>4</c:v>
                </c:pt>
                <c:pt idx="301">
                  <c:v>4</c:v>
                </c:pt>
                <c:pt idx="302">
                  <c:v>4</c:v>
                </c:pt>
                <c:pt idx="303">
                  <c:v>4</c:v>
                </c:pt>
                <c:pt idx="304">
                  <c:v>4</c:v>
                </c:pt>
                <c:pt idx="305">
                  <c:v>4</c:v>
                </c:pt>
                <c:pt idx="306">
                  <c:v>4</c:v>
                </c:pt>
                <c:pt idx="307">
                  <c:v>4</c:v>
                </c:pt>
                <c:pt idx="308">
                  <c:v>4</c:v>
                </c:pt>
                <c:pt idx="309">
                  <c:v>4</c:v>
                </c:pt>
                <c:pt idx="310">
                  <c:v>4</c:v>
                </c:pt>
                <c:pt idx="311">
                  <c:v>4</c:v>
                </c:pt>
                <c:pt idx="312">
                  <c:v>4</c:v>
                </c:pt>
                <c:pt idx="313">
                  <c:v>4</c:v>
                </c:pt>
                <c:pt idx="314">
                  <c:v>4</c:v>
                </c:pt>
                <c:pt idx="315">
                  <c:v>4</c:v>
                </c:pt>
                <c:pt idx="316">
                  <c:v>4</c:v>
                </c:pt>
                <c:pt idx="317">
                  <c:v>4</c:v>
                </c:pt>
                <c:pt idx="318">
                  <c:v>4</c:v>
                </c:pt>
                <c:pt idx="319">
                  <c:v>4</c:v>
                </c:pt>
                <c:pt idx="320">
                  <c:v>4</c:v>
                </c:pt>
                <c:pt idx="321">
                  <c:v>4</c:v>
                </c:pt>
                <c:pt idx="322">
                  <c:v>4</c:v>
                </c:pt>
                <c:pt idx="323">
                  <c:v>4</c:v>
                </c:pt>
                <c:pt idx="324">
                  <c:v>4</c:v>
                </c:pt>
                <c:pt idx="325">
                  <c:v>4</c:v>
                </c:pt>
                <c:pt idx="326">
                  <c:v>4</c:v>
                </c:pt>
                <c:pt idx="327">
                  <c:v>4</c:v>
                </c:pt>
                <c:pt idx="328">
                  <c:v>4</c:v>
                </c:pt>
                <c:pt idx="329">
                  <c:v>4</c:v>
                </c:pt>
                <c:pt idx="330">
                  <c:v>4</c:v>
                </c:pt>
                <c:pt idx="331">
                  <c:v>4</c:v>
                </c:pt>
                <c:pt idx="332">
                  <c:v>4</c:v>
                </c:pt>
                <c:pt idx="333">
                  <c:v>4</c:v>
                </c:pt>
                <c:pt idx="334">
                  <c:v>4</c:v>
                </c:pt>
                <c:pt idx="335">
                  <c:v>4</c:v>
                </c:pt>
                <c:pt idx="336">
                  <c:v>4</c:v>
                </c:pt>
                <c:pt idx="337">
                  <c:v>4</c:v>
                </c:pt>
                <c:pt idx="338">
                  <c:v>4</c:v>
                </c:pt>
                <c:pt idx="339">
                  <c:v>4</c:v>
                </c:pt>
                <c:pt idx="340">
                  <c:v>4</c:v>
                </c:pt>
              </c:numCache>
            </c:numRef>
          </c:xVal>
          <c:yVal>
            <c:numRef>
              <c:f>'[1]Toast bed new'!$B$2:$B$342</c:f>
              <c:numCache>
                <c:formatCode>General</c:formatCode>
                <c:ptCount val="341"/>
                <c:pt idx="0">
                  <c:v>907.7700000000001</c:v>
                </c:pt>
                <c:pt idx="1">
                  <c:v>1557.0599999999997</c:v>
                </c:pt>
                <c:pt idx="2">
                  <c:v>1671.66</c:v>
                </c:pt>
                <c:pt idx="3">
                  <c:v>1946.1412999999995</c:v>
                </c:pt>
                <c:pt idx="4">
                  <c:v>2257.71</c:v>
                </c:pt>
                <c:pt idx="5">
                  <c:v>2305.75</c:v>
                </c:pt>
                <c:pt idx="6">
                  <c:v>2511.6739999999995</c:v>
                </c:pt>
                <c:pt idx="7">
                  <c:v>2710.8137999999999</c:v>
                </c:pt>
                <c:pt idx="8">
                  <c:v>2822.39</c:v>
                </c:pt>
                <c:pt idx="9">
                  <c:v>3000.2069000000001</c:v>
                </c:pt>
                <c:pt idx="10">
                  <c:v>3053.04</c:v>
                </c:pt>
                <c:pt idx="11">
                  <c:v>3090.33</c:v>
                </c:pt>
                <c:pt idx="12">
                  <c:v>4017.38</c:v>
                </c:pt>
                <c:pt idx="13">
                  <c:v>4204.91</c:v>
                </c:pt>
                <c:pt idx="14">
                  <c:v>4232.1500000000005</c:v>
                </c:pt>
                <c:pt idx="15">
                  <c:v>4610.2999999999993</c:v>
                </c:pt>
                <c:pt idx="16">
                  <c:v>4916.2173000000003</c:v>
                </c:pt>
                <c:pt idx="17">
                  <c:v>7313.87</c:v>
                </c:pt>
                <c:pt idx="18">
                  <c:v>7353.3370000000004</c:v>
                </c:pt>
                <c:pt idx="19">
                  <c:v>8186.9100000000008</c:v>
                </c:pt>
                <c:pt idx="20">
                  <c:v>1130.2699999999998</c:v>
                </c:pt>
                <c:pt idx="21">
                  <c:v>1562.35</c:v>
                </c:pt>
                <c:pt idx="22">
                  <c:v>1680.72</c:v>
                </c:pt>
                <c:pt idx="23">
                  <c:v>1687.96</c:v>
                </c:pt>
                <c:pt idx="24">
                  <c:v>1780.8500000000001</c:v>
                </c:pt>
                <c:pt idx="25">
                  <c:v>1785.72</c:v>
                </c:pt>
                <c:pt idx="26">
                  <c:v>1826.0800000000002</c:v>
                </c:pt>
                <c:pt idx="27">
                  <c:v>1942.9788000000003</c:v>
                </c:pt>
                <c:pt idx="28">
                  <c:v>1966.1399999999999</c:v>
                </c:pt>
                <c:pt idx="29">
                  <c:v>2165.6400000000003</c:v>
                </c:pt>
                <c:pt idx="30">
                  <c:v>2406.73</c:v>
                </c:pt>
                <c:pt idx="31">
                  <c:v>2597.4999999999995</c:v>
                </c:pt>
                <c:pt idx="32">
                  <c:v>2624.76</c:v>
                </c:pt>
                <c:pt idx="33">
                  <c:v>2768.4899999999993</c:v>
                </c:pt>
                <c:pt idx="34">
                  <c:v>2793.31</c:v>
                </c:pt>
                <c:pt idx="35">
                  <c:v>2985.6</c:v>
                </c:pt>
                <c:pt idx="36">
                  <c:v>2991.79</c:v>
                </c:pt>
                <c:pt idx="37">
                  <c:v>3189.48</c:v>
                </c:pt>
                <c:pt idx="38">
                  <c:v>3301.0639999999999</c:v>
                </c:pt>
                <c:pt idx="39">
                  <c:v>3309.3000000000006</c:v>
                </c:pt>
                <c:pt idx="40">
                  <c:v>3318.59</c:v>
                </c:pt>
                <c:pt idx="41">
                  <c:v>3327.5099999999998</c:v>
                </c:pt>
                <c:pt idx="42">
                  <c:v>3330.1300000000006</c:v>
                </c:pt>
                <c:pt idx="43">
                  <c:v>3413.8199999999997</c:v>
                </c:pt>
                <c:pt idx="44">
                  <c:v>3743.42</c:v>
                </c:pt>
                <c:pt idx="45">
                  <c:v>3918.7299999999996</c:v>
                </c:pt>
                <c:pt idx="46">
                  <c:v>4019.85</c:v>
                </c:pt>
                <c:pt idx="47">
                  <c:v>4043.52</c:v>
                </c:pt>
                <c:pt idx="48">
                  <c:v>4050.65</c:v>
                </c:pt>
                <c:pt idx="49">
                  <c:v>4066.1500000000005</c:v>
                </c:pt>
                <c:pt idx="50">
                  <c:v>4094.61</c:v>
                </c:pt>
                <c:pt idx="51">
                  <c:v>4106.3099999999995</c:v>
                </c:pt>
                <c:pt idx="52">
                  <c:v>4298.2</c:v>
                </c:pt>
                <c:pt idx="53">
                  <c:v>4319.6000000000004</c:v>
                </c:pt>
                <c:pt idx="54">
                  <c:v>4453.7800000000007</c:v>
                </c:pt>
                <c:pt idx="55">
                  <c:v>4577.3999999999996</c:v>
                </c:pt>
                <c:pt idx="56">
                  <c:v>4633.83</c:v>
                </c:pt>
                <c:pt idx="57">
                  <c:v>4642.75</c:v>
                </c:pt>
                <c:pt idx="58">
                  <c:v>4675.4999999999991</c:v>
                </c:pt>
                <c:pt idx="59">
                  <c:v>4738.170000000001</c:v>
                </c:pt>
                <c:pt idx="60">
                  <c:v>4774.09</c:v>
                </c:pt>
                <c:pt idx="61">
                  <c:v>4804.6200000000008</c:v>
                </c:pt>
                <c:pt idx="62">
                  <c:v>4861.13</c:v>
                </c:pt>
                <c:pt idx="63">
                  <c:v>4874.7289999999994</c:v>
                </c:pt>
                <c:pt idx="64">
                  <c:v>4878.7199999999993</c:v>
                </c:pt>
                <c:pt idx="65">
                  <c:v>5092.8999999999996</c:v>
                </c:pt>
                <c:pt idx="66">
                  <c:v>5107.0199999999986</c:v>
                </c:pt>
                <c:pt idx="67">
                  <c:v>5192.26</c:v>
                </c:pt>
                <c:pt idx="68">
                  <c:v>5348</c:v>
                </c:pt>
                <c:pt idx="69">
                  <c:v>5403.1100000000006</c:v>
                </c:pt>
                <c:pt idx="70">
                  <c:v>5411.44</c:v>
                </c:pt>
                <c:pt idx="71">
                  <c:v>5607.26</c:v>
                </c:pt>
                <c:pt idx="72">
                  <c:v>5740.08</c:v>
                </c:pt>
                <c:pt idx="73">
                  <c:v>5763.7900000000009</c:v>
                </c:pt>
                <c:pt idx="74">
                  <c:v>5824.0400000000009</c:v>
                </c:pt>
                <c:pt idx="75">
                  <c:v>6261.3899999999994</c:v>
                </c:pt>
                <c:pt idx="76">
                  <c:v>6321.02</c:v>
                </c:pt>
                <c:pt idx="77">
                  <c:v>6654.71</c:v>
                </c:pt>
                <c:pt idx="78">
                  <c:v>6730.0199999999995</c:v>
                </c:pt>
                <c:pt idx="79">
                  <c:v>7063.1200000000008</c:v>
                </c:pt>
                <c:pt idx="80">
                  <c:v>7213.0299999999988</c:v>
                </c:pt>
                <c:pt idx="81">
                  <c:v>7346.6890000000003</c:v>
                </c:pt>
                <c:pt idx="82">
                  <c:v>7484.7800000000007</c:v>
                </c:pt>
                <c:pt idx="83">
                  <c:v>7504.13</c:v>
                </c:pt>
                <c:pt idx="84">
                  <c:v>7506.9</c:v>
                </c:pt>
                <c:pt idx="85">
                  <c:v>7785.82</c:v>
                </c:pt>
                <c:pt idx="86">
                  <c:v>7850.0300000000007</c:v>
                </c:pt>
                <c:pt idx="87">
                  <c:v>8034.74</c:v>
                </c:pt>
                <c:pt idx="88">
                  <c:v>8159.88</c:v>
                </c:pt>
                <c:pt idx="89">
                  <c:v>8655.32</c:v>
                </c:pt>
                <c:pt idx="90">
                  <c:v>8823.91</c:v>
                </c:pt>
                <c:pt idx="91">
                  <c:v>9019.8100000000013</c:v>
                </c:pt>
                <c:pt idx="92">
                  <c:v>9539.9500000000007</c:v>
                </c:pt>
                <c:pt idx="93">
                  <c:v>9583.0799999999981</c:v>
                </c:pt>
                <c:pt idx="94">
                  <c:v>9720.2160000000022</c:v>
                </c:pt>
                <c:pt idx="95">
                  <c:v>9937.34</c:v>
                </c:pt>
                <c:pt idx="96">
                  <c:v>10078.500000000002</c:v>
                </c:pt>
                <c:pt idx="97">
                  <c:v>10162.210000000001</c:v>
                </c:pt>
                <c:pt idx="98">
                  <c:v>10188.85</c:v>
                </c:pt>
                <c:pt idx="99">
                  <c:v>10719.7</c:v>
                </c:pt>
                <c:pt idx="100">
                  <c:v>10781.64</c:v>
                </c:pt>
                <c:pt idx="101">
                  <c:v>11762.359999999999</c:v>
                </c:pt>
                <c:pt idx="102">
                  <c:v>14652.999999999998</c:v>
                </c:pt>
                <c:pt idx="103">
                  <c:v>674.29700000000003</c:v>
                </c:pt>
                <c:pt idx="104">
                  <c:v>1876.0339999999999</c:v>
                </c:pt>
                <c:pt idx="105">
                  <c:v>1931.0800000000002</c:v>
                </c:pt>
                <c:pt idx="106">
                  <c:v>2054.48</c:v>
                </c:pt>
                <c:pt idx="107">
                  <c:v>2555.42</c:v>
                </c:pt>
                <c:pt idx="108">
                  <c:v>2586.5899999999997</c:v>
                </c:pt>
                <c:pt idx="109">
                  <c:v>2649.6600000000008</c:v>
                </c:pt>
                <c:pt idx="110">
                  <c:v>2783.7699999999995</c:v>
                </c:pt>
                <c:pt idx="111">
                  <c:v>2792.4899999999993</c:v>
                </c:pt>
                <c:pt idx="112">
                  <c:v>2793.18</c:v>
                </c:pt>
                <c:pt idx="113">
                  <c:v>2807.5799999999995</c:v>
                </c:pt>
                <c:pt idx="114">
                  <c:v>2828.3300000000004</c:v>
                </c:pt>
                <c:pt idx="115">
                  <c:v>2832.2500000000009</c:v>
                </c:pt>
                <c:pt idx="116">
                  <c:v>2915.86</c:v>
                </c:pt>
                <c:pt idx="117">
                  <c:v>3077.8700000000003</c:v>
                </c:pt>
                <c:pt idx="118">
                  <c:v>3142.3299999999995</c:v>
                </c:pt>
                <c:pt idx="119">
                  <c:v>3163.49</c:v>
                </c:pt>
                <c:pt idx="120">
                  <c:v>3240.4000000000005</c:v>
                </c:pt>
                <c:pt idx="121">
                  <c:v>3287.2999999999997</c:v>
                </c:pt>
                <c:pt idx="122">
                  <c:v>3307.1200000000003</c:v>
                </c:pt>
                <c:pt idx="123">
                  <c:v>3312.9300000000003</c:v>
                </c:pt>
                <c:pt idx="124">
                  <c:v>3334.377</c:v>
                </c:pt>
                <c:pt idx="125">
                  <c:v>3388.61</c:v>
                </c:pt>
                <c:pt idx="126">
                  <c:v>3426.2</c:v>
                </c:pt>
                <c:pt idx="127">
                  <c:v>3560.7999999999993</c:v>
                </c:pt>
                <c:pt idx="128">
                  <c:v>3648.02</c:v>
                </c:pt>
                <c:pt idx="129">
                  <c:v>3678.1299999999997</c:v>
                </c:pt>
                <c:pt idx="130">
                  <c:v>3771</c:v>
                </c:pt>
                <c:pt idx="131">
                  <c:v>3773.72</c:v>
                </c:pt>
                <c:pt idx="132">
                  <c:v>3837.8010000000004</c:v>
                </c:pt>
                <c:pt idx="133">
                  <c:v>3935.259</c:v>
                </c:pt>
                <c:pt idx="134">
                  <c:v>3974.0299999999997</c:v>
                </c:pt>
                <c:pt idx="135">
                  <c:v>3998.8</c:v>
                </c:pt>
                <c:pt idx="136">
                  <c:v>4092.4500000000003</c:v>
                </c:pt>
                <c:pt idx="137">
                  <c:v>4380.7999999999993</c:v>
                </c:pt>
                <c:pt idx="138">
                  <c:v>4390.8900000000003</c:v>
                </c:pt>
                <c:pt idx="139">
                  <c:v>4426.1900000000005</c:v>
                </c:pt>
                <c:pt idx="140">
                  <c:v>4434.49</c:v>
                </c:pt>
                <c:pt idx="141">
                  <c:v>4504.5200000000004</c:v>
                </c:pt>
                <c:pt idx="142">
                  <c:v>4609.0099999999993</c:v>
                </c:pt>
                <c:pt idx="143">
                  <c:v>4871.21</c:v>
                </c:pt>
                <c:pt idx="144">
                  <c:v>4910.7500000000009</c:v>
                </c:pt>
                <c:pt idx="145">
                  <c:v>4937.0499999999993</c:v>
                </c:pt>
                <c:pt idx="146">
                  <c:v>4974.2499999999991</c:v>
                </c:pt>
                <c:pt idx="147">
                  <c:v>4976.0800000000008</c:v>
                </c:pt>
                <c:pt idx="148">
                  <c:v>4994.2</c:v>
                </c:pt>
                <c:pt idx="149">
                  <c:v>5113.46</c:v>
                </c:pt>
                <c:pt idx="150">
                  <c:v>5150.75</c:v>
                </c:pt>
                <c:pt idx="151">
                  <c:v>5243.34</c:v>
                </c:pt>
                <c:pt idx="152">
                  <c:v>5274.3000000000011</c:v>
                </c:pt>
                <c:pt idx="153">
                  <c:v>5378.45</c:v>
                </c:pt>
                <c:pt idx="154">
                  <c:v>5537.19</c:v>
                </c:pt>
                <c:pt idx="155">
                  <c:v>5668.2</c:v>
                </c:pt>
                <c:pt idx="156">
                  <c:v>5764.74</c:v>
                </c:pt>
                <c:pt idx="157">
                  <c:v>5765.8000000000011</c:v>
                </c:pt>
                <c:pt idx="158">
                  <c:v>5791.72</c:v>
                </c:pt>
                <c:pt idx="159">
                  <c:v>5792.78</c:v>
                </c:pt>
                <c:pt idx="160">
                  <c:v>5831.64</c:v>
                </c:pt>
                <c:pt idx="161">
                  <c:v>5845.69</c:v>
                </c:pt>
                <c:pt idx="162">
                  <c:v>5860.8499999999995</c:v>
                </c:pt>
                <c:pt idx="163">
                  <c:v>5939.1500000000005</c:v>
                </c:pt>
                <c:pt idx="164">
                  <c:v>6012.5899999999992</c:v>
                </c:pt>
                <c:pt idx="165">
                  <c:v>6017.0899999999992</c:v>
                </c:pt>
                <c:pt idx="166">
                  <c:v>6024.2899999999991</c:v>
                </c:pt>
                <c:pt idx="167">
                  <c:v>6063.0099999999993</c:v>
                </c:pt>
                <c:pt idx="168">
                  <c:v>6084.8799999999992</c:v>
                </c:pt>
                <c:pt idx="169">
                  <c:v>6096.6299999999983</c:v>
                </c:pt>
                <c:pt idx="170">
                  <c:v>6106.6</c:v>
                </c:pt>
                <c:pt idx="171">
                  <c:v>6109.4500000000007</c:v>
                </c:pt>
                <c:pt idx="172">
                  <c:v>6111.7000000000007</c:v>
                </c:pt>
                <c:pt idx="173">
                  <c:v>6147.9900000000007</c:v>
                </c:pt>
                <c:pt idx="174">
                  <c:v>6220.19</c:v>
                </c:pt>
                <c:pt idx="175">
                  <c:v>6233.86</c:v>
                </c:pt>
                <c:pt idx="176">
                  <c:v>6259.2199999999993</c:v>
                </c:pt>
                <c:pt idx="177">
                  <c:v>6387.67</c:v>
                </c:pt>
                <c:pt idx="178">
                  <c:v>6387.86</c:v>
                </c:pt>
                <c:pt idx="179">
                  <c:v>6470.06</c:v>
                </c:pt>
                <c:pt idx="180">
                  <c:v>6557.2599999999993</c:v>
                </c:pt>
                <c:pt idx="181">
                  <c:v>6593.4040000000005</c:v>
                </c:pt>
                <c:pt idx="182">
                  <c:v>6598.11</c:v>
                </c:pt>
                <c:pt idx="183">
                  <c:v>6599.35</c:v>
                </c:pt>
                <c:pt idx="184">
                  <c:v>6642.83</c:v>
                </c:pt>
                <c:pt idx="185">
                  <c:v>6677.0899999999992</c:v>
                </c:pt>
                <c:pt idx="186">
                  <c:v>6685.2</c:v>
                </c:pt>
                <c:pt idx="187">
                  <c:v>6755.41</c:v>
                </c:pt>
                <c:pt idx="188">
                  <c:v>6783.8100000000013</c:v>
                </c:pt>
                <c:pt idx="189">
                  <c:v>6814.2799999999988</c:v>
                </c:pt>
                <c:pt idx="190">
                  <c:v>6825.06</c:v>
                </c:pt>
                <c:pt idx="191">
                  <c:v>6865.6</c:v>
                </c:pt>
                <c:pt idx="192">
                  <c:v>6871.8200000000006</c:v>
                </c:pt>
                <c:pt idx="193">
                  <c:v>6876.17</c:v>
                </c:pt>
                <c:pt idx="194">
                  <c:v>6922.1399999999994</c:v>
                </c:pt>
                <c:pt idx="195">
                  <c:v>7017.61</c:v>
                </c:pt>
                <c:pt idx="196">
                  <c:v>7090.72</c:v>
                </c:pt>
                <c:pt idx="197">
                  <c:v>7108.16</c:v>
                </c:pt>
                <c:pt idx="198">
                  <c:v>7127.39</c:v>
                </c:pt>
                <c:pt idx="199">
                  <c:v>7179.2990000000009</c:v>
                </c:pt>
                <c:pt idx="200">
                  <c:v>7205.93</c:v>
                </c:pt>
                <c:pt idx="201">
                  <c:v>7327.92</c:v>
                </c:pt>
                <c:pt idx="202">
                  <c:v>7372.619999999999</c:v>
                </c:pt>
                <c:pt idx="203">
                  <c:v>7430.2209999999995</c:v>
                </c:pt>
                <c:pt idx="204">
                  <c:v>7438.71</c:v>
                </c:pt>
                <c:pt idx="205">
                  <c:v>7442.4700000000012</c:v>
                </c:pt>
                <c:pt idx="206">
                  <c:v>7506.0709999999999</c:v>
                </c:pt>
                <c:pt idx="207">
                  <c:v>7543.2209999999995</c:v>
                </c:pt>
                <c:pt idx="208">
                  <c:v>7596.9700000000012</c:v>
                </c:pt>
                <c:pt idx="209">
                  <c:v>7614.7000000000007</c:v>
                </c:pt>
                <c:pt idx="210">
                  <c:v>7621.42</c:v>
                </c:pt>
                <c:pt idx="211">
                  <c:v>7720.2400000000007</c:v>
                </c:pt>
                <c:pt idx="212">
                  <c:v>7771.01</c:v>
                </c:pt>
                <c:pt idx="213">
                  <c:v>7950.4000000000005</c:v>
                </c:pt>
                <c:pt idx="214">
                  <c:v>7955.5800000000008</c:v>
                </c:pt>
                <c:pt idx="215">
                  <c:v>7967.6100000000006</c:v>
                </c:pt>
                <c:pt idx="216">
                  <c:v>8060.5999999999995</c:v>
                </c:pt>
                <c:pt idx="217">
                  <c:v>8109.8</c:v>
                </c:pt>
                <c:pt idx="218">
                  <c:v>8161.3499999999995</c:v>
                </c:pt>
                <c:pt idx="219">
                  <c:v>8305.1</c:v>
                </c:pt>
                <c:pt idx="220">
                  <c:v>8313.2099999999991</c:v>
                </c:pt>
                <c:pt idx="221">
                  <c:v>8341.5999999999985</c:v>
                </c:pt>
                <c:pt idx="222">
                  <c:v>8394.69</c:v>
                </c:pt>
                <c:pt idx="223">
                  <c:v>8570</c:v>
                </c:pt>
                <c:pt idx="224">
                  <c:v>8573.68</c:v>
                </c:pt>
                <c:pt idx="225">
                  <c:v>8586.753999999999</c:v>
                </c:pt>
                <c:pt idx="226">
                  <c:v>8736.6999999999989</c:v>
                </c:pt>
                <c:pt idx="227">
                  <c:v>8862.630000000001</c:v>
                </c:pt>
                <c:pt idx="228">
                  <c:v>9200.02</c:v>
                </c:pt>
                <c:pt idx="229">
                  <c:v>9280.7800000000007</c:v>
                </c:pt>
                <c:pt idx="230">
                  <c:v>9348.2284999999993</c:v>
                </c:pt>
                <c:pt idx="231">
                  <c:v>9556.7999999999993</c:v>
                </c:pt>
                <c:pt idx="232">
                  <c:v>9561.0899999999965</c:v>
                </c:pt>
                <c:pt idx="233">
                  <c:v>9779.7999999999975</c:v>
                </c:pt>
                <c:pt idx="234">
                  <c:v>9834.67</c:v>
                </c:pt>
                <c:pt idx="235">
                  <c:v>9853.5739999999987</c:v>
                </c:pt>
                <c:pt idx="236">
                  <c:v>9965.1</c:v>
                </c:pt>
                <c:pt idx="237">
                  <c:v>9978.6099999999988</c:v>
                </c:pt>
                <c:pt idx="238">
                  <c:v>10021.329999999998</c:v>
                </c:pt>
                <c:pt idx="239">
                  <c:v>10063.120000000001</c:v>
                </c:pt>
                <c:pt idx="240">
                  <c:v>10075.119999999999</c:v>
                </c:pt>
                <c:pt idx="241">
                  <c:v>10107.48</c:v>
                </c:pt>
                <c:pt idx="242">
                  <c:v>10167.119999999999</c:v>
                </c:pt>
                <c:pt idx="243">
                  <c:v>10278.25</c:v>
                </c:pt>
                <c:pt idx="244">
                  <c:v>10676.039999999999</c:v>
                </c:pt>
                <c:pt idx="245">
                  <c:v>10747.85</c:v>
                </c:pt>
                <c:pt idx="246">
                  <c:v>10921.27</c:v>
                </c:pt>
                <c:pt idx="247">
                  <c:v>10988.789999999999</c:v>
                </c:pt>
                <c:pt idx="248">
                  <c:v>11175.499999999998</c:v>
                </c:pt>
                <c:pt idx="249">
                  <c:v>11270.1</c:v>
                </c:pt>
                <c:pt idx="250">
                  <c:v>11467.53</c:v>
                </c:pt>
                <c:pt idx="251">
                  <c:v>11479.570999999998</c:v>
                </c:pt>
                <c:pt idx="252">
                  <c:v>12075.699999999999</c:v>
                </c:pt>
                <c:pt idx="253">
                  <c:v>12091.5</c:v>
                </c:pt>
                <c:pt idx="254">
                  <c:v>12125.500000000002</c:v>
                </c:pt>
                <c:pt idx="255">
                  <c:v>12390.029999999999</c:v>
                </c:pt>
                <c:pt idx="256">
                  <c:v>12511.499999999998</c:v>
                </c:pt>
                <c:pt idx="257">
                  <c:v>12568.300000000001</c:v>
                </c:pt>
                <c:pt idx="258">
                  <c:v>12945.460400000002</c:v>
                </c:pt>
                <c:pt idx="259">
                  <c:v>13257.999999999998</c:v>
                </c:pt>
                <c:pt idx="260">
                  <c:v>13372.357000000004</c:v>
                </c:pt>
                <c:pt idx="261">
                  <c:v>13598.299999999997</c:v>
                </c:pt>
                <c:pt idx="262">
                  <c:v>13849.699999999999</c:v>
                </c:pt>
                <c:pt idx="263">
                  <c:v>13905.999999999998</c:v>
                </c:pt>
                <c:pt idx="264">
                  <c:v>14133.000000000002</c:v>
                </c:pt>
                <c:pt idx="265">
                  <c:v>14358.9</c:v>
                </c:pt>
                <c:pt idx="266">
                  <c:v>14398.89</c:v>
                </c:pt>
                <c:pt idx="267">
                  <c:v>14518.400000000001</c:v>
                </c:pt>
                <c:pt idx="268">
                  <c:v>14621.831999999999</c:v>
                </c:pt>
                <c:pt idx="269">
                  <c:v>15018.888999999997</c:v>
                </c:pt>
                <c:pt idx="270">
                  <c:v>15902.97</c:v>
                </c:pt>
                <c:pt idx="271">
                  <c:v>16997.300000000003</c:v>
                </c:pt>
                <c:pt idx="272">
                  <c:v>19121.8</c:v>
                </c:pt>
                <c:pt idx="273">
                  <c:v>19679.98</c:v>
                </c:pt>
                <c:pt idx="274">
                  <c:v>1910.4699999999998</c:v>
                </c:pt>
                <c:pt idx="275">
                  <c:v>2384.5</c:v>
                </c:pt>
                <c:pt idx="276">
                  <c:v>2559.9650000000006</c:v>
                </c:pt>
                <c:pt idx="277">
                  <c:v>3138.52</c:v>
                </c:pt>
                <c:pt idx="278">
                  <c:v>3351.2799999999997</c:v>
                </c:pt>
                <c:pt idx="279">
                  <c:v>3434.6</c:v>
                </c:pt>
                <c:pt idx="280">
                  <c:v>4203.4000000000005</c:v>
                </c:pt>
                <c:pt idx="281">
                  <c:v>4268.6000000000004</c:v>
                </c:pt>
                <c:pt idx="282">
                  <c:v>4366.66</c:v>
                </c:pt>
                <c:pt idx="283">
                  <c:v>4495.62</c:v>
                </c:pt>
                <c:pt idx="284">
                  <c:v>4610.1799999999985</c:v>
                </c:pt>
                <c:pt idx="285">
                  <c:v>4646.92</c:v>
                </c:pt>
                <c:pt idx="286">
                  <c:v>4652.6109999999999</c:v>
                </c:pt>
                <c:pt idx="287">
                  <c:v>4698.5490000000009</c:v>
                </c:pt>
                <c:pt idx="288">
                  <c:v>4725.8939999999993</c:v>
                </c:pt>
                <c:pt idx="289">
                  <c:v>4732.4299999999994</c:v>
                </c:pt>
                <c:pt idx="290">
                  <c:v>4903.79</c:v>
                </c:pt>
                <c:pt idx="291">
                  <c:v>4973.0899999999992</c:v>
                </c:pt>
                <c:pt idx="292">
                  <c:v>5353.58</c:v>
                </c:pt>
                <c:pt idx="293">
                  <c:v>5454.7400000000007</c:v>
                </c:pt>
                <c:pt idx="294">
                  <c:v>5497.0199999999986</c:v>
                </c:pt>
                <c:pt idx="295">
                  <c:v>5715.6840000000002</c:v>
                </c:pt>
                <c:pt idx="296">
                  <c:v>5744.65</c:v>
                </c:pt>
                <c:pt idx="297">
                  <c:v>5962.8099999999995</c:v>
                </c:pt>
                <c:pt idx="298">
                  <c:v>6088.28</c:v>
                </c:pt>
                <c:pt idx="299">
                  <c:v>6211.3000000000011</c:v>
                </c:pt>
                <c:pt idx="300">
                  <c:v>6802.91</c:v>
                </c:pt>
                <c:pt idx="301">
                  <c:v>6830.95</c:v>
                </c:pt>
                <c:pt idx="302">
                  <c:v>6885.2999999999993</c:v>
                </c:pt>
                <c:pt idx="303">
                  <c:v>6975.9000000000005</c:v>
                </c:pt>
                <c:pt idx="304">
                  <c:v>6987.7400000000007</c:v>
                </c:pt>
                <c:pt idx="305">
                  <c:v>7079.0099999999993</c:v>
                </c:pt>
                <c:pt idx="306">
                  <c:v>7150.68</c:v>
                </c:pt>
                <c:pt idx="307">
                  <c:v>7524.0649999999996</c:v>
                </c:pt>
                <c:pt idx="308">
                  <c:v>7882.8</c:v>
                </c:pt>
                <c:pt idx="309">
                  <c:v>8036.1239999999998</c:v>
                </c:pt>
                <c:pt idx="310">
                  <c:v>8382.2200000000012</c:v>
                </c:pt>
                <c:pt idx="311">
                  <c:v>8401.8799999999992</c:v>
                </c:pt>
                <c:pt idx="312">
                  <c:v>8688.83</c:v>
                </c:pt>
                <c:pt idx="313">
                  <c:v>8782.3184000000001</c:v>
                </c:pt>
                <c:pt idx="314">
                  <c:v>8925.119999999999</c:v>
                </c:pt>
                <c:pt idx="315">
                  <c:v>9116.5400000000009</c:v>
                </c:pt>
                <c:pt idx="316">
                  <c:v>9121.7000000000007</c:v>
                </c:pt>
                <c:pt idx="317">
                  <c:v>9607.08</c:v>
                </c:pt>
                <c:pt idx="318">
                  <c:v>9629.32</c:v>
                </c:pt>
                <c:pt idx="319">
                  <c:v>9766.8200000000015</c:v>
                </c:pt>
                <c:pt idx="320">
                  <c:v>9921.8200000000015</c:v>
                </c:pt>
                <c:pt idx="321">
                  <c:v>9951.32</c:v>
                </c:pt>
                <c:pt idx="322">
                  <c:v>10504.28</c:v>
                </c:pt>
                <c:pt idx="323">
                  <c:v>11282.88</c:v>
                </c:pt>
                <c:pt idx="324">
                  <c:v>11473.28</c:v>
                </c:pt>
                <c:pt idx="325">
                  <c:v>11603.3</c:v>
                </c:pt>
                <c:pt idx="326">
                  <c:v>11672.3</c:v>
                </c:pt>
                <c:pt idx="327">
                  <c:v>11853.22</c:v>
                </c:pt>
                <c:pt idx="328">
                  <c:v>12089.65</c:v>
                </c:pt>
                <c:pt idx="329">
                  <c:v>12329.710000000001</c:v>
                </c:pt>
                <c:pt idx="330">
                  <c:v>12550.19</c:v>
                </c:pt>
                <c:pt idx="331">
                  <c:v>13548.650000000001</c:v>
                </c:pt>
                <c:pt idx="332">
                  <c:v>14609.000000000002</c:v>
                </c:pt>
                <c:pt idx="333">
                  <c:v>14611.9969</c:v>
                </c:pt>
                <c:pt idx="334">
                  <c:v>14723.1</c:v>
                </c:pt>
                <c:pt idx="335">
                  <c:v>15558.889999999998</c:v>
                </c:pt>
                <c:pt idx="336">
                  <c:v>16304.859999999999</c:v>
                </c:pt>
                <c:pt idx="337">
                  <c:v>16538.739999999998</c:v>
                </c:pt>
                <c:pt idx="338">
                  <c:v>16599.725700000003</c:v>
                </c:pt>
                <c:pt idx="339">
                  <c:v>17087.5</c:v>
                </c:pt>
                <c:pt idx="340">
                  <c:v>19216.536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B5-43B4-BBA5-013E0548A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501903"/>
        <c:axId val="1353503343"/>
      </c:scatterChart>
      <c:valAx>
        <c:axId val="1353501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 of bedrooms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503343"/>
        <c:crosses val="autoZero"/>
        <c:crossBetween val="midCat"/>
      </c:valAx>
      <c:valAx>
        <c:axId val="1353503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Consumption (kWh)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35019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'[1]Well Area'!$B$1</c:f>
              <c:strCache>
                <c:ptCount val="1"/>
                <c:pt idx="0">
                  <c:v>kWh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'[1]Well Area'!$A$2:$A$123</c:f>
              <c:numCache>
                <c:formatCode>General</c:formatCode>
                <c:ptCount val="122"/>
                <c:pt idx="0">
                  <c:v>120</c:v>
                </c:pt>
                <c:pt idx="1">
                  <c:v>160</c:v>
                </c:pt>
                <c:pt idx="2">
                  <c:v>93</c:v>
                </c:pt>
                <c:pt idx="3">
                  <c:v>144</c:v>
                </c:pt>
                <c:pt idx="4">
                  <c:v>96</c:v>
                </c:pt>
                <c:pt idx="5">
                  <c:v>120</c:v>
                </c:pt>
                <c:pt idx="6">
                  <c:v>40</c:v>
                </c:pt>
                <c:pt idx="7">
                  <c:v>100</c:v>
                </c:pt>
                <c:pt idx="8">
                  <c:v>100</c:v>
                </c:pt>
                <c:pt idx="9">
                  <c:v>90</c:v>
                </c:pt>
                <c:pt idx="10">
                  <c:v>214</c:v>
                </c:pt>
                <c:pt idx="11">
                  <c:v>100</c:v>
                </c:pt>
                <c:pt idx="12">
                  <c:v>123</c:v>
                </c:pt>
                <c:pt idx="13">
                  <c:v>80</c:v>
                </c:pt>
                <c:pt idx="14">
                  <c:v>83</c:v>
                </c:pt>
                <c:pt idx="15">
                  <c:v>140</c:v>
                </c:pt>
                <c:pt idx="16">
                  <c:v>154</c:v>
                </c:pt>
                <c:pt idx="17">
                  <c:v>90</c:v>
                </c:pt>
                <c:pt idx="18">
                  <c:v>93</c:v>
                </c:pt>
                <c:pt idx="19">
                  <c:v>150</c:v>
                </c:pt>
                <c:pt idx="20">
                  <c:v>100</c:v>
                </c:pt>
                <c:pt idx="21">
                  <c:v>114</c:v>
                </c:pt>
                <c:pt idx="22">
                  <c:v>110</c:v>
                </c:pt>
                <c:pt idx="23">
                  <c:v>100</c:v>
                </c:pt>
                <c:pt idx="24">
                  <c:v>170</c:v>
                </c:pt>
                <c:pt idx="25">
                  <c:v>121</c:v>
                </c:pt>
                <c:pt idx="26">
                  <c:v>100</c:v>
                </c:pt>
                <c:pt idx="27">
                  <c:v>110</c:v>
                </c:pt>
                <c:pt idx="28">
                  <c:v>82</c:v>
                </c:pt>
                <c:pt idx="29">
                  <c:v>110</c:v>
                </c:pt>
                <c:pt idx="30">
                  <c:v>144</c:v>
                </c:pt>
                <c:pt idx="31">
                  <c:v>91</c:v>
                </c:pt>
                <c:pt idx="32">
                  <c:v>91</c:v>
                </c:pt>
                <c:pt idx="33">
                  <c:v>80</c:v>
                </c:pt>
                <c:pt idx="34">
                  <c:v>80</c:v>
                </c:pt>
                <c:pt idx="35">
                  <c:v>120</c:v>
                </c:pt>
                <c:pt idx="36">
                  <c:v>110</c:v>
                </c:pt>
                <c:pt idx="37">
                  <c:v>174</c:v>
                </c:pt>
                <c:pt idx="38">
                  <c:v>120</c:v>
                </c:pt>
                <c:pt idx="39">
                  <c:v>100</c:v>
                </c:pt>
                <c:pt idx="40">
                  <c:v>97</c:v>
                </c:pt>
                <c:pt idx="41">
                  <c:v>110</c:v>
                </c:pt>
                <c:pt idx="42">
                  <c:v>135</c:v>
                </c:pt>
                <c:pt idx="43">
                  <c:v>140</c:v>
                </c:pt>
                <c:pt idx="44">
                  <c:v>100</c:v>
                </c:pt>
                <c:pt idx="45">
                  <c:v>83</c:v>
                </c:pt>
                <c:pt idx="46">
                  <c:v>80</c:v>
                </c:pt>
                <c:pt idx="47">
                  <c:v>110</c:v>
                </c:pt>
                <c:pt idx="48">
                  <c:v>94</c:v>
                </c:pt>
                <c:pt idx="49">
                  <c:v>62</c:v>
                </c:pt>
                <c:pt idx="50">
                  <c:v>104</c:v>
                </c:pt>
                <c:pt idx="51">
                  <c:v>48</c:v>
                </c:pt>
                <c:pt idx="52">
                  <c:v>105</c:v>
                </c:pt>
                <c:pt idx="53">
                  <c:v>120</c:v>
                </c:pt>
                <c:pt idx="54">
                  <c:v>110</c:v>
                </c:pt>
                <c:pt idx="55">
                  <c:v>175</c:v>
                </c:pt>
                <c:pt idx="56">
                  <c:v>104</c:v>
                </c:pt>
                <c:pt idx="57">
                  <c:v>100</c:v>
                </c:pt>
                <c:pt idx="58">
                  <c:v>134</c:v>
                </c:pt>
                <c:pt idx="59">
                  <c:v>100</c:v>
                </c:pt>
                <c:pt idx="60">
                  <c:v>120</c:v>
                </c:pt>
                <c:pt idx="61">
                  <c:v>103</c:v>
                </c:pt>
                <c:pt idx="62">
                  <c:v>72</c:v>
                </c:pt>
                <c:pt idx="63">
                  <c:v>72</c:v>
                </c:pt>
                <c:pt idx="64">
                  <c:v>70</c:v>
                </c:pt>
                <c:pt idx="65">
                  <c:v>74</c:v>
                </c:pt>
                <c:pt idx="66">
                  <c:v>105</c:v>
                </c:pt>
                <c:pt idx="67">
                  <c:v>140</c:v>
                </c:pt>
                <c:pt idx="68">
                  <c:v>80</c:v>
                </c:pt>
                <c:pt idx="69">
                  <c:v>84</c:v>
                </c:pt>
                <c:pt idx="70">
                  <c:v>65</c:v>
                </c:pt>
                <c:pt idx="71">
                  <c:v>80</c:v>
                </c:pt>
                <c:pt idx="72">
                  <c:v>130</c:v>
                </c:pt>
                <c:pt idx="73">
                  <c:v>90</c:v>
                </c:pt>
                <c:pt idx="74">
                  <c:v>50</c:v>
                </c:pt>
                <c:pt idx="75">
                  <c:v>103</c:v>
                </c:pt>
                <c:pt idx="76">
                  <c:v>56</c:v>
                </c:pt>
                <c:pt idx="77">
                  <c:v>80</c:v>
                </c:pt>
                <c:pt idx="78">
                  <c:v>150</c:v>
                </c:pt>
                <c:pt idx="79">
                  <c:v>110</c:v>
                </c:pt>
                <c:pt idx="80">
                  <c:v>100</c:v>
                </c:pt>
                <c:pt idx="81">
                  <c:v>80</c:v>
                </c:pt>
                <c:pt idx="82">
                  <c:v>72</c:v>
                </c:pt>
                <c:pt idx="83">
                  <c:v>90</c:v>
                </c:pt>
                <c:pt idx="84">
                  <c:v>170</c:v>
                </c:pt>
                <c:pt idx="85">
                  <c:v>73</c:v>
                </c:pt>
                <c:pt idx="86">
                  <c:v>70</c:v>
                </c:pt>
                <c:pt idx="87">
                  <c:v>90</c:v>
                </c:pt>
                <c:pt idx="88">
                  <c:v>72</c:v>
                </c:pt>
                <c:pt idx="89">
                  <c:v>230</c:v>
                </c:pt>
                <c:pt idx="90">
                  <c:v>103</c:v>
                </c:pt>
                <c:pt idx="91">
                  <c:v>100</c:v>
                </c:pt>
                <c:pt idx="92">
                  <c:v>84</c:v>
                </c:pt>
                <c:pt idx="93">
                  <c:v>80</c:v>
                </c:pt>
                <c:pt idx="94">
                  <c:v>90</c:v>
                </c:pt>
                <c:pt idx="95">
                  <c:v>102</c:v>
                </c:pt>
                <c:pt idx="96">
                  <c:v>77</c:v>
                </c:pt>
                <c:pt idx="97">
                  <c:v>200</c:v>
                </c:pt>
                <c:pt idx="98">
                  <c:v>105</c:v>
                </c:pt>
                <c:pt idx="99">
                  <c:v>54</c:v>
                </c:pt>
                <c:pt idx="100">
                  <c:v>80</c:v>
                </c:pt>
                <c:pt idx="101">
                  <c:v>84</c:v>
                </c:pt>
                <c:pt idx="102">
                  <c:v>75</c:v>
                </c:pt>
                <c:pt idx="103">
                  <c:v>74</c:v>
                </c:pt>
                <c:pt idx="104">
                  <c:v>80</c:v>
                </c:pt>
                <c:pt idx="105">
                  <c:v>127</c:v>
                </c:pt>
                <c:pt idx="106">
                  <c:v>70</c:v>
                </c:pt>
                <c:pt idx="107">
                  <c:v>80</c:v>
                </c:pt>
                <c:pt idx="108">
                  <c:v>49</c:v>
                </c:pt>
                <c:pt idx="109">
                  <c:v>68</c:v>
                </c:pt>
                <c:pt idx="110">
                  <c:v>96</c:v>
                </c:pt>
                <c:pt idx="111">
                  <c:v>60</c:v>
                </c:pt>
                <c:pt idx="112">
                  <c:v>80</c:v>
                </c:pt>
                <c:pt idx="113">
                  <c:v>103</c:v>
                </c:pt>
                <c:pt idx="114">
                  <c:v>37</c:v>
                </c:pt>
                <c:pt idx="115">
                  <c:v>71</c:v>
                </c:pt>
                <c:pt idx="116">
                  <c:v>56</c:v>
                </c:pt>
                <c:pt idx="117">
                  <c:v>54</c:v>
                </c:pt>
                <c:pt idx="118">
                  <c:v>72</c:v>
                </c:pt>
                <c:pt idx="119">
                  <c:v>54</c:v>
                </c:pt>
                <c:pt idx="120">
                  <c:v>37</c:v>
                </c:pt>
                <c:pt idx="121">
                  <c:v>100</c:v>
                </c:pt>
              </c:numCache>
            </c:numRef>
          </c:xVal>
          <c:yVal>
            <c:numRef>
              <c:f>'[1]Well Area'!$B$2:$B$123</c:f>
              <c:numCache>
                <c:formatCode>General</c:formatCode>
                <c:ptCount val="122"/>
                <c:pt idx="0">
                  <c:v>23064.1</c:v>
                </c:pt>
                <c:pt idx="1">
                  <c:v>19400.8</c:v>
                </c:pt>
                <c:pt idx="2">
                  <c:v>18931.152000000002</c:v>
                </c:pt>
                <c:pt idx="3">
                  <c:v>18469.600000000002</c:v>
                </c:pt>
                <c:pt idx="4">
                  <c:v>18425.039999999997</c:v>
                </c:pt>
                <c:pt idx="5">
                  <c:v>18060.5</c:v>
                </c:pt>
                <c:pt idx="6">
                  <c:v>17947.799999999996</c:v>
                </c:pt>
                <c:pt idx="7">
                  <c:v>16204.82</c:v>
                </c:pt>
                <c:pt idx="8">
                  <c:v>15263.8</c:v>
                </c:pt>
                <c:pt idx="9">
                  <c:v>15164.500000000002</c:v>
                </c:pt>
                <c:pt idx="10">
                  <c:v>14896.400000000001</c:v>
                </c:pt>
                <c:pt idx="11">
                  <c:v>14670</c:v>
                </c:pt>
                <c:pt idx="12">
                  <c:v>13936.539999999999</c:v>
                </c:pt>
                <c:pt idx="13">
                  <c:v>13930.25</c:v>
                </c:pt>
                <c:pt idx="14">
                  <c:v>13801.9</c:v>
                </c:pt>
                <c:pt idx="15">
                  <c:v>13742.820000000002</c:v>
                </c:pt>
                <c:pt idx="16">
                  <c:v>13577.1</c:v>
                </c:pt>
                <c:pt idx="17">
                  <c:v>13094</c:v>
                </c:pt>
                <c:pt idx="18">
                  <c:v>13004.230000000001</c:v>
                </c:pt>
                <c:pt idx="19">
                  <c:v>12996.640000000001</c:v>
                </c:pt>
                <c:pt idx="20">
                  <c:v>12974.200000000003</c:v>
                </c:pt>
                <c:pt idx="21">
                  <c:v>12917.42</c:v>
                </c:pt>
                <c:pt idx="22">
                  <c:v>12714.95</c:v>
                </c:pt>
                <c:pt idx="23">
                  <c:v>11977.119999999999</c:v>
                </c:pt>
                <c:pt idx="24">
                  <c:v>11825.87</c:v>
                </c:pt>
                <c:pt idx="25">
                  <c:v>11637.5</c:v>
                </c:pt>
                <c:pt idx="26">
                  <c:v>11547.96</c:v>
                </c:pt>
                <c:pt idx="27">
                  <c:v>11234.999999999998</c:v>
                </c:pt>
                <c:pt idx="28">
                  <c:v>11182.596999999998</c:v>
                </c:pt>
                <c:pt idx="29">
                  <c:v>10418.300000000001</c:v>
                </c:pt>
                <c:pt idx="30">
                  <c:v>10322.030000000001</c:v>
                </c:pt>
                <c:pt idx="31">
                  <c:v>10275.4</c:v>
                </c:pt>
                <c:pt idx="32">
                  <c:v>10270.810000000001</c:v>
                </c:pt>
                <c:pt idx="33">
                  <c:v>10092.159800000001</c:v>
                </c:pt>
                <c:pt idx="34">
                  <c:v>9956.81</c:v>
                </c:pt>
                <c:pt idx="35">
                  <c:v>9618.1999999999989</c:v>
                </c:pt>
                <c:pt idx="36">
                  <c:v>9508.4</c:v>
                </c:pt>
                <c:pt idx="37">
                  <c:v>9378.4800000000014</c:v>
                </c:pt>
                <c:pt idx="38">
                  <c:v>9214.4399999999987</c:v>
                </c:pt>
                <c:pt idx="39">
                  <c:v>9170.8700000000008</c:v>
                </c:pt>
                <c:pt idx="40">
                  <c:v>9113.9499999999989</c:v>
                </c:pt>
                <c:pt idx="41">
                  <c:v>9005.4</c:v>
                </c:pt>
                <c:pt idx="42">
                  <c:v>8904.7790000000005</c:v>
                </c:pt>
                <c:pt idx="43">
                  <c:v>8753.76</c:v>
                </c:pt>
                <c:pt idx="44">
                  <c:v>8597.9729999999981</c:v>
                </c:pt>
                <c:pt idx="45">
                  <c:v>8586.5500000000011</c:v>
                </c:pt>
                <c:pt idx="46">
                  <c:v>8567.2900000000009</c:v>
                </c:pt>
                <c:pt idx="47">
                  <c:v>8533.75</c:v>
                </c:pt>
                <c:pt idx="48">
                  <c:v>8458.2900000000009</c:v>
                </c:pt>
                <c:pt idx="49">
                  <c:v>8453.67</c:v>
                </c:pt>
                <c:pt idx="50">
                  <c:v>8441.1999999999989</c:v>
                </c:pt>
                <c:pt idx="51">
                  <c:v>8420.6970000000001</c:v>
                </c:pt>
                <c:pt idx="52">
                  <c:v>8280.9700000000012</c:v>
                </c:pt>
                <c:pt idx="53">
                  <c:v>8280.48</c:v>
                </c:pt>
                <c:pt idx="54">
                  <c:v>8206.0400000000009</c:v>
                </c:pt>
                <c:pt idx="55">
                  <c:v>8113.1530000000002</c:v>
                </c:pt>
                <c:pt idx="56">
                  <c:v>7955.38</c:v>
                </c:pt>
                <c:pt idx="57">
                  <c:v>7721.05</c:v>
                </c:pt>
                <c:pt idx="58">
                  <c:v>7718.0000000000009</c:v>
                </c:pt>
                <c:pt idx="59">
                  <c:v>7699.65</c:v>
                </c:pt>
                <c:pt idx="60">
                  <c:v>7650.19</c:v>
                </c:pt>
                <c:pt idx="61">
                  <c:v>7639.0999999999995</c:v>
                </c:pt>
                <c:pt idx="62">
                  <c:v>7636.9500000000007</c:v>
                </c:pt>
                <c:pt idx="63">
                  <c:v>7497.1900000000005</c:v>
                </c:pt>
                <c:pt idx="64">
                  <c:v>7452.0199999999995</c:v>
                </c:pt>
                <c:pt idx="65">
                  <c:v>7419.18</c:v>
                </c:pt>
                <c:pt idx="66">
                  <c:v>7239.42</c:v>
                </c:pt>
                <c:pt idx="67">
                  <c:v>7197.4209999999994</c:v>
                </c:pt>
                <c:pt idx="68">
                  <c:v>7044</c:v>
                </c:pt>
                <c:pt idx="69">
                  <c:v>6955.1000000000013</c:v>
                </c:pt>
                <c:pt idx="70">
                  <c:v>6815.0941999999995</c:v>
                </c:pt>
                <c:pt idx="71">
                  <c:v>6681.84</c:v>
                </c:pt>
                <c:pt idx="72">
                  <c:v>6587.93</c:v>
                </c:pt>
                <c:pt idx="73">
                  <c:v>6480.0199999999995</c:v>
                </c:pt>
                <c:pt idx="74">
                  <c:v>6404.47</c:v>
                </c:pt>
                <c:pt idx="75">
                  <c:v>6394.7199999999993</c:v>
                </c:pt>
                <c:pt idx="76">
                  <c:v>6174.2760000000007</c:v>
                </c:pt>
                <c:pt idx="77">
                  <c:v>6107.6600000000008</c:v>
                </c:pt>
                <c:pt idx="78">
                  <c:v>6003.96</c:v>
                </c:pt>
                <c:pt idx="79">
                  <c:v>5901.38</c:v>
                </c:pt>
                <c:pt idx="80">
                  <c:v>5870.1200000000008</c:v>
                </c:pt>
                <c:pt idx="81">
                  <c:v>5832.1399999999994</c:v>
                </c:pt>
                <c:pt idx="82">
                  <c:v>5648.3399999999992</c:v>
                </c:pt>
                <c:pt idx="83">
                  <c:v>5543.4999999999991</c:v>
                </c:pt>
                <c:pt idx="84">
                  <c:v>5451.75</c:v>
                </c:pt>
                <c:pt idx="85">
                  <c:v>5312.51</c:v>
                </c:pt>
                <c:pt idx="86">
                  <c:v>5285.85</c:v>
                </c:pt>
                <c:pt idx="87">
                  <c:v>5241.24</c:v>
                </c:pt>
                <c:pt idx="88">
                  <c:v>5155.09</c:v>
                </c:pt>
                <c:pt idx="89">
                  <c:v>5153.43</c:v>
                </c:pt>
                <c:pt idx="90">
                  <c:v>5128.0160000000005</c:v>
                </c:pt>
                <c:pt idx="91">
                  <c:v>5108.2</c:v>
                </c:pt>
                <c:pt idx="92">
                  <c:v>5058.9800000000005</c:v>
                </c:pt>
                <c:pt idx="93">
                  <c:v>5046.4599999999991</c:v>
                </c:pt>
                <c:pt idx="94">
                  <c:v>4893.2700000000004</c:v>
                </c:pt>
                <c:pt idx="95">
                  <c:v>4855.8509999999997</c:v>
                </c:pt>
                <c:pt idx="96">
                  <c:v>4791.96</c:v>
                </c:pt>
                <c:pt idx="97">
                  <c:v>4742.0199999999995</c:v>
                </c:pt>
                <c:pt idx="98">
                  <c:v>4735.46</c:v>
                </c:pt>
                <c:pt idx="99">
                  <c:v>4573.55</c:v>
                </c:pt>
                <c:pt idx="100">
                  <c:v>4458.1599999999989</c:v>
                </c:pt>
                <c:pt idx="101">
                  <c:v>4426.8599999999997</c:v>
                </c:pt>
                <c:pt idx="102">
                  <c:v>4355.92</c:v>
                </c:pt>
                <c:pt idx="103">
                  <c:v>4183.2499999999991</c:v>
                </c:pt>
                <c:pt idx="104">
                  <c:v>4178.5200000000004</c:v>
                </c:pt>
                <c:pt idx="105">
                  <c:v>4023.04</c:v>
                </c:pt>
                <c:pt idx="106">
                  <c:v>4020.3799999999997</c:v>
                </c:pt>
                <c:pt idx="107">
                  <c:v>3964.93</c:v>
                </c:pt>
                <c:pt idx="108">
                  <c:v>3963.0179999999996</c:v>
                </c:pt>
                <c:pt idx="109">
                  <c:v>3792.63</c:v>
                </c:pt>
                <c:pt idx="110">
                  <c:v>3613.67</c:v>
                </c:pt>
                <c:pt idx="111">
                  <c:v>3488.0599999999995</c:v>
                </c:pt>
                <c:pt idx="112">
                  <c:v>3450.71</c:v>
                </c:pt>
                <c:pt idx="113">
                  <c:v>3101.1</c:v>
                </c:pt>
                <c:pt idx="114">
                  <c:v>3028.3900000000003</c:v>
                </c:pt>
                <c:pt idx="115">
                  <c:v>3013.9399999999996</c:v>
                </c:pt>
                <c:pt idx="116">
                  <c:v>2954.5767000000001</c:v>
                </c:pt>
                <c:pt idx="117">
                  <c:v>2850.8700000000003</c:v>
                </c:pt>
                <c:pt idx="118">
                  <c:v>2831.23</c:v>
                </c:pt>
                <c:pt idx="119">
                  <c:v>2410.9899999999998</c:v>
                </c:pt>
                <c:pt idx="120">
                  <c:v>2300.79</c:v>
                </c:pt>
                <c:pt idx="121">
                  <c:v>2209.9300000000003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73-46A4-A463-4DE006A09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9195487"/>
        <c:axId val="1229195967"/>
      </c:scatterChart>
      <c:valAx>
        <c:axId val="1229195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9195967"/>
        <c:crosses val="autoZero"/>
        <c:crossBetween val="midCat"/>
      </c:valAx>
      <c:valAx>
        <c:axId val="1229195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919548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Wellbeing customer consumption by dwelling area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'[1]Well Area'!$B$1</c:f>
              <c:strCache>
                <c:ptCount val="1"/>
                <c:pt idx="0">
                  <c:v>kWh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'[1]Well Area'!$A$2:$A$153</c:f>
              <c:numCache>
                <c:formatCode>General</c:formatCode>
                <c:ptCount val="152"/>
                <c:pt idx="0">
                  <c:v>120</c:v>
                </c:pt>
                <c:pt idx="1">
                  <c:v>160</c:v>
                </c:pt>
                <c:pt idx="2">
                  <c:v>93</c:v>
                </c:pt>
                <c:pt idx="3">
                  <c:v>144</c:v>
                </c:pt>
                <c:pt idx="4">
                  <c:v>96</c:v>
                </c:pt>
                <c:pt idx="5">
                  <c:v>120</c:v>
                </c:pt>
                <c:pt idx="6">
                  <c:v>40</c:v>
                </c:pt>
                <c:pt idx="7">
                  <c:v>100</c:v>
                </c:pt>
                <c:pt idx="8">
                  <c:v>100</c:v>
                </c:pt>
                <c:pt idx="9">
                  <c:v>90</c:v>
                </c:pt>
                <c:pt idx="10">
                  <c:v>214</c:v>
                </c:pt>
                <c:pt idx="11">
                  <c:v>100</c:v>
                </c:pt>
                <c:pt idx="12">
                  <c:v>123</c:v>
                </c:pt>
                <c:pt idx="13">
                  <c:v>80</c:v>
                </c:pt>
                <c:pt idx="14">
                  <c:v>83</c:v>
                </c:pt>
                <c:pt idx="15">
                  <c:v>140</c:v>
                </c:pt>
                <c:pt idx="16">
                  <c:v>154</c:v>
                </c:pt>
                <c:pt idx="17">
                  <c:v>90</c:v>
                </c:pt>
                <c:pt idx="18">
                  <c:v>93</c:v>
                </c:pt>
                <c:pt idx="19">
                  <c:v>150</c:v>
                </c:pt>
                <c:pt idx="20">
                  <c:v>100</c:v>
                </c:pt>
                <c:pt idx="21">
                  <c:v>114</c:v>
                </c:pt>
                <c:pt idx="22">
                  <c:v>110</c:v>
                </c:pt>
                <c:pt idx="23">
                  <c:v>100</c:v>
                </c:pt>
                <c:pt idx="24">
                  <c:v>170</c:v>
                </c:pt>
                <c:pt idx="25">
                  <c:v>121</c:v>
                </c:pt>
                <c:pt idx="26">
                  <c:v>100</c:v>
                </c:pt>
                <c:pt idx="27">
                  <c:v>110</c:v>
                </c:pt>
                <c:pt idx="28">
                  <c:v>82</c:v>
                </c:pt>
                <c:pt idx="29">
                  <c:v>110</c:v>
                </c:pt>
                <c:pt idx="30">
                  <c:v>144</c:v>
                </c:pt>
                <c:pt idx="31">
                  <c:v>91</c:v>
                </c:pt>
                <c:pt idx="32">
                  <c:v>91</c:v>
                </c:pt>
                <c:pt idx="33">
                  <c:v>80</c:v>
                </c:pt>
                <c:pt idx="34">
                  <c:v>80</c:v>
                </c:pt>
                <c:pt idx="35">
                  <c:v>120</c:v>
                </c:pt>
                <c:pt idx="36">
                  <c:v>110</c:v>
                </c:pt>
                <c:pt idx="37">
                  <c:v>174</c:v>
                </c:pt>
                <c:pt idx="38">
                  <c:v>120</c:v>
                </c:pt>
                <c:pt idx="39">
                  <c:v>100</c:v>
                </c:pt>
                <c:pt idx="40">
                  <c:v>97</c:v>
                </c:pt>
                <c:pt idx="41">
                  <c:v>110</c:v>
                </c:pt>
                <c:pt idx="42">
                  <c:v>135</c:v>
                </c:pt>
                <c:pt idx="43">
                  <c:v>140</c:v>
                </c:pt>
                <c:pt idx="44">
                  <c:v>100</c:v>
                </c:pt>
                <c:pt idx="45">
                  <c:v>83</c:v>
                </c:pt>
                <c:pt idx="46">
                  <c:v>80</c:v>
                </c:pt>
                <c:pt idx="47">
                  <c:v>110</c:v>
                </c:pt>
                <c:pt idx="48">
                  <c:v>94</c:v>
                </c:pt>
                <c:pt idx="49">
                  <c:v>62</c:v>
                </c:pt>
                <c:pt idx="50">
                  <c:v>104</c:v>
                </c:pt>
                <c:pt idx="51">
                  <c:v>48</c:v>
                </c:pt>
                <c:pt idx="52">
                  <c:v>105</c:v>
                </c:pt>
                <c:pt idx="53">
                  <c:v>120</c:v>
                </c:pt>
                <c:pt idx="54">
                  <c:v>110</c:v>
                </c:pt>
                <c:pt idx="55">
                  <c:v>175</c:v>
                </c:pt>
                <c:pt idx="56">
                  <c:v>104</c:v>
                </c:pt>
                <c:pt idx="57">
                  <c:v>100</c:v>
                </c:pt>
                <c:pt idx="58">
                  <c:v>134</c:v>
                </c:pt>
                <c:pt idx="59">
                  <c:v>100</c:v>
                </c:pt>
                <c:pt idx="60">
                  <c:v>120</c:v>
                </c:pt>
                <c:pt idx="61">
                  <c:v>103</c:v>
                </c:pt>
                <c:pt idx="62">
                  <c:v>72</c:v>
                </c:pt>
                <c:pt idx="63">
                  <c:v>72</c:v>
                </c:pt>
                <c:pt idx="64">
                  <c:v>70</c:v>
                </c:pt>
                <c:pt idx="65">
                  <c:v>74</c:v>
                </c:pt>
                <c:pt idx="66">
                  <c:v>105</c:v>
                </c:pt>
                <c:pt idx="67">
                  <c:v>140</c:v>
                </c:pt>
                <c:pt idx="68">
                  <c:v>80</c:v>
                </c:pt>
                <c:pt idx="69">
                  <c:v>84</c:v>
                </c:pt>
                <c:pt idx="70">
                  <c:v>65</c:v>
                </c:pt>
                <c:pt idx="71">
                  <c:v>80</c:v>
                </c:pt>
                <c:pt idx="72">
                  <c:v>130</c:v>
                </c:pt>
                <c:pt idx="73">
                  <c:v>90</c:v>
                </c:pt>
                <c:pt idx="74">
                  <c:v>50</c:v>
                </c:pt>
                <c:pt idx="75">
                  <c:v>103</c:v>
                </c:pt>
                <c:pt idx="76">
                  <c:v>56</c:v>
                </c:pt>
                <c:pt idx="77">
                  <c:v>80</c:v>
                </c:pt>
                <c:pt idx="78">
                  <c:v>150</c:v>
                </c:pt>
                <c:pt idx="79">
                  <c:v>110</c:v>
                </c:pt>
                <c:pt idx="80">
                  <c:v>100</c:v>
                </c:pt>
                <c:pt idx="81">
                  <c:v>80</c:v>
                </c:pt>
                <c:pt idx="82">
                  <c:v>72</c:v>
                </c:pt>
                <c:pt idx="83">
                  <c:v>90</c:v>
                </c:pt>
                <c:pt idx="84">
                  <c:v>170</c:v>
                </c:pt>
                <c:pt idx="85">
                  <c:v>73</c:v>
                </c:pt>
                <c:pt idx="86">
                  <c:v>70</c:v>
                </c:pt>
                <c:pt idx="87">
                  <c:v>90</c:v>
                </c:pt>
                <c:pt idx="88">
                  <c:v>72</c:v>
                </c:pt>
                <c:pt idx="89">
                  <c:v>230</c:v>
                </c:pt>
                <c:pt idx="90">
                  <c:v>103</c:v>
                </c:pt>
                <c:pt idx="91">
                  <c:v>100</c:v>
                </c:pt>
                <c:pt idx="92">
                  <c:v>84</c:v>
                </c:pt>
                <c:pt idx="93">
                  <c:v>80</c:v>
                </c:pt>
                <c:pt idx="94">
                  <c:v>90</c:v>
                </c:pt>
                <c:pt idx="95">
                  <c:v>102</c:v>
                </c:pt>
                <c:pt idx="96">
                  <c:v>77</c:v>
                </c:pt>
                <c:pt idx="97">
                  <c:v>200</c:v>
                </c:pt>
                <c:pt idx="98">
                  <c:v>105</c:v>
                </c:pt>
                <c:pt idx="99">
                  <c:v>54</c:v>
                </c:pt>
                <c:pt idx="100">
                  <c:v>80</c:v>
                </c:pt>
                <c:pt idx="101">
                  <c:v>84</c:v>
                </c:pt>
                <c:pt idx="102">
                  <c:v>75</c:v>
                </c:pt>
                <c:pt idx="103">
                  <c:v>74</c:v>
                </c:pt>
                <c:pt idx="104">
                  <c:v>80</c:v>
                </c:pt>
                <c:pt idx="105">
                  <c:v>127</c:v>
                </c:pt>
                <c:pt idx="106">
                  <c:v>70</c:v>
                </c:pt>
                <c:pt idx="107">
                  <c:v>80</c:v>
                </c:pt>
                <c:pt idx="108">
                  <c:v>49</c:v>
                </c:pt>
                <c:pt idx="109">
                  <c:v>68</c:v>
                </c:pt>
                <c:pt idx="110">
                  <c:v>96</c:v>
                </c:pt>
                <c:pt idx="111">
                  <c:v>60</c:v>
                </c:pt>
                <c:pt idx="112">
                  <c:v>80</c:v>
                </c:pt>
                <c:pt idx="113">
                  <c:v>103</c:v>
                </c:pt>
                <c:pt idx="114">
                  <c:v>37</c:v>
                </c:pt>
                <c:pt idx="115">
                  <c:v>71</c:v>
                </c:pt>
                <c:pt idx="116">
                  <c:v>56</c:v>
                </c:pt>
                <c:pt idx="117">
                  <c:v>54</c:v>
                </c:pt>
                <c:pt idx="118">
                  <c:v>72</c:v>
                </c:pt>
                <c:pt idx="119">
                  <c:v>54</c:v>
                </c:pt>
                <c:pt idx="120">
                  <c:v>37</c:v>
                </c:pt>
                <c:pt idx="121">
                  <c:v>100</c:v>
                </c:pt>
              </c:numCache>
            </c:numRef>
          </c:xVal>
          <c:yVal>
            <c:numRef>
              <c:f>'[1]Well Area'!$B$2:$B$153</c:f>
              <c:numCache>
                <c:formatCode>General</c:formatCode>
                <c:ptCount val="152"/>
                <c:pt idx="0">
                  <c:v>23064.1</c:v>
                </c:pt>
                <c:pt idx="1">
                  <c:v>19400.8</c:v>
                </c:pt>
                <c:pt idx="2">
                  <c:v>18931.152000000002</c:v>
                </c:pt>
                <c:pt idx="3">
                  <c:v>18469.600000000002</c:v>
                </c:pt>
                <c:pt idx="4">
                  <c:v>18425.039999999997</c:v>
                </c:pt>
                <c:pt idx="5">
                  <c:v>18060.5</c:v>
                </c:pt>
                <c:pt idx="6">
                  <c:v>17947.799999999996</c:v>
                </c:pt>
                <c:pt idx="7">
                  <c:v>16204.82</c:v>
                </c:pt>
                <c:pt idx="8">
                  <c:v>15263.8</c:v>
                </c:pt>
                <c:pt idx="9">
                  <c:v>15164.500000000002</c:v>
                </c:pt>
                <c:pt idx="10">
                  <c:v>14896.400000000001</c:v>
                </c:pt>
                <c:pt idx="11">
                  <c:v>14670</c:v>
                </c:pt>
                <c:pt idx="12">
                  <c:v>13936.539999999999</c:v>
                </c:pt>
                <c:pt idx="13">
                  <c:v>13930.25</c:v>
                </c:pt>
                <c:pt idx="14">
                  <c:v>13801.9</c:v>
                </c:pt>
                <c:pt idx="15">
                  <c:v>13742.820000000002</c:v>
                </c:pt>
                <c:pt idx="16">
                  <c:v>13577.1</c:v>
                </c:pt>
                <c:pt idx="17">
                  <c:v>13094</c:v>
                </c:pt>
                <c:pt idx="18">
                  <c:v>13004.230000000001</c:v>
                </c:pt>
                <c:pt idx="19">
                  <c:v>12996.640000000001</c:v>
                </c:pt>
                <c:pt idx="20">
                  <c:v>12974.200000000003</c:v>
                </c:pt>
                <c:pt idx="21">
                  <c:v>12917.42</c:v>
                </c:pt>
                <c:pt idx="22">
                  <c:v>12714.95</c:v>
                </c:pt>
                <c:pt idx="23">
                  <c:v>11977.119999999999</c:v>
                </c:pt>
                <c:pt idx="24">
                  <c:v>11825.87</c:v>
                </c:pt>
                <c:pt idx="25">
                  <c:v>11637.5</c:v>
                </c:pt>
                <c:pt idx="26">
                  <c:v>11547.96</c:v>
                </c:pt>
                <c:pt idx="27">
                  <c:v>11234.999999999998</c:v>
                </c:pt>
                <c:pt idx="28">
                  <c:v>11182.596999999998</c:v>
                </c:pt>
                <c:pt idx="29">
                  <c:v>10418.300000000001</c:v>
                </c:pt>
                <c:pt idx="30">
                  <c:v>10322.030000000001</c:v>
                </c:pt>
                <c:pt idx="31">
                  <c:v>10275.4</c:v>
                </c:pt>
                <c:pt idx="32">
                  <c:v>10270.810000000001</c:v>
                </c:pt>
                <c:pt idx="33">
                  <c:v>10092.159800000001</c:v>
                </c:pt>
                <c:pt idx="34">
                  <c:v>9956.81</c:v>
                </c:pt>
                <c:pt idx="35">
                  <c:v>9618.1999999999989</c:v>
                </c:pt>
                <c:pt idx="36">
                  <c:v>9508.4</c:v>
                </c:pt>
                <c:pt idx="37">
                  <c:v>9378.4800000000014</c:v>
                </c:pt>
                <c:pt idx="38">
                  <c:v>9214.4399999999987</c:v>
                </c:pt>
                <c:pt idx="39">
                  <c:v>9170.8700000000008</c:v>
                </c:pt>
                <c:pt idx="40">
                  <c:v>9113.9499999999989</c:v>
                </c:pt>
                <c:pt idx="41">
                  <c:v>9005.4</c:v>
                </c:pt>
                <c:pt idx="42">
                  <c:v>8904.7790000000005</c:v>
                </c:pt>
                <c:pt idx="43">
                  <c:v>8753.76</c:v>
                </c:pt>
                <c:pt idx="44">
                  <c:v>8597.9729999999981</c:v>
                </c:pt>
                <c:pt idx="45">
                  <c:v>8586.5500000000011</c:v>
                </c:pt>
                <c:pt idx="46">
                  <c:v>8567.2900000000009</c:v>
                </c:pt>
                <c:pt idx="47">
                  <c:v>8533.75</c:v>
                </c:pt>
                <c:pt idx="48">
                  <c:v>8458.2900000000009</c:v>
                </c:pt>
                <c:pt idx="49">
                  <c:v>8453.67</c:v>
                </c:pt>
                <c:pt idx="50">
                  <c:v>8441.1999999999989</c:v>
                </c:pt>
                <c:pt idx="51">
                  <c:v>8420.6970000000001</c:v>
                </c:pt>
                <c:pt idx="52">
                  <c:v>8280.9700000000012</c:v>
                </c:pt>
                <c:pt idx="53">
                  <c:v>8280.48</c:v>
                </c:pt>
                <c:pt idx="54">
                  <c:v>8206.0400000000009</c:v>
                </c:pt>
                <c:pt idx="55">
                  <c:v>8113.1530000000002</c:v>
                </c:pt>
                <c:pt idx="56">
                  <c:v>7955.38</c:v>
                </c:pt>
                <c:pt idx="57">
                  <c:v>7721.05</c:v>
                </c:pt>
                <c:pt idx="58">
                  <c:v>7718.0000000000009</c:v>
                </c:pt>
                <c:pt idx="59">
                  <c:v>7699.65</c:v>
                </c:pt>
                <c:pt idx="60">
                  <c:v>7650.19</c:v>
                </c:pt>
                <c:pt idx="61">
                  <c:v>7639.0999999999995</c:v>
                </c:pt>
                <c:pt idx="62">
                  <c:v>7636.9500000000007</c:v>
                </c:pt>
                <c:pt idx="63">
                  <c:v>7497.1900000000005</c:v>
                </c:pt>
                <c:pt idx="64">
                  <c:v>7452.0199999999995</c:v>
                </c:pt>
                <c:pt idx="65">
                  <c:v>7419.18</c:v>
                </c:pt>
                <c:pt idx="66">
                  <c:v>7239.42</c:v>
                </c:pt>
                <c:pt idx="67">
                  <c:v>7197.4209999999994</c:v>
                </c:pt>
                <c:pt idx="68">
                  <c:v>7044</c:v>
                </c:pt>
                <c:pt idx="69">
                  <c:v>6955.1000000000013</c:v>
                </c:pt>
                <c:pt idx="70">
                  <c:v>6815.0941999999995</c:v>
                </c:pt>
                <c:pt idx="71">
                  <c:v>6681.84</c:v>
                </c:pt>
                <c:pt idx="72">
                  <c:v>6587.93</c:v>
                </c:pt>
                <c:pt idx="73">
                  <c:v>6480.0199999999995</c:v>
                </c:pt>
                <c:pt idx="74">
                  <c:v>6404.47</c:v>
                </c:pt>
                <c:pt idx="75">
                  <c:v>6394.7199999999993</c:v>
                </c:pt>
                <c:pt idx="76">
                  <c:v>6174.2760000000007</c:v>
                </c:pt>
                <c:pt idx="77">
                  <c:v>6107.6600000000008</c:v>
                </c:pt>
                <c:pt idx="78">
                  <c:v>6003.96</c:v>
                </c:pt>
                <c:pt idx="79">
                  <c:v>5901.38</c:v>
                </c:pt>
                <c:pt idx="80">
                  <c:v>5870.1200000000008</c:v>
                </c:pt>
                <c:pt idx="81">
                  <c:v>5832.1399999999994</c:v>
                </c:pt>
                <c:pt idx="82">
                  <c:v>5648.3399999999992</c:v>
                </c:pt>
                <c:pt idx="83">
                  <c:v>5543.4999999999991</c:v>
                </c:pt>
                <c:pt idx="84">
                  <c:v>5451.75</c:v>
                </c:pt>
                <c:pt idx="85">
                  <c:v>5312.51</c:v>
                </c:pt>
                <c:pt idx="86">
                  <c:v>5285.85</c:v>
                </c:pt>
                <c:pt idx="87">
                  <c:v>5241.24</c:v>
                </c:pt>
                <c:pt idx="88">
                  <c:v>5155.09</c:v>
                </c:pt>
                <c:pt idx="89">
                  <c:v>5153.43</c:v>
                </c:pt>
                <c:pt idx="90">
                  <c:v>5128.0160000000005</c:v>
                </c:pt>
                <c:pt idx="91">
                  <c:v>5108.2</c:v>
                </c:pt>
                <c:pt idx="92">
                  <c:v>5058.9800000000005</c:v>
                </c:pt>
                <c:pt idx="93">
                  <c:v>5046.4599999999991</c:v>
                </c:pt>
                <c:pt idx="94">
                  <c:v>4893.2700000000004</c:v>
                </c:pt>
                <c:pt idx="95">
                  <c:v>4855.8509999999997</c:v>
                </c:pt>
                <c:pt idx="96">
                  <c:v>4791.96</c:v>
                </c:pt>
                <c:pt idx="97">
                  <c:v>4742.0199999999995</c:v>
                </c:pt>
                <c:pt idx="98">
                  <c:v>4735.46</c:v>
                </c:pt>
                <c:pt idx="99">
                  <c:v>4573.55</c:v>
                </c:pt>
                <c:pt idx="100">
                  <c:v>4458.1599999999989</c:v>
                </c:pt>
                <c:pt idx="101">
                  <c:v>4426.8599999999997</c:v>
                </c:pt>
                <c:pt idx="102">
                  <c:v>4355.92</c:v>
                </c:pt>
                <c:pt idx="103">
                  <c:v>4183.2499999999991</c:v>
                </c:pt>
                <c:pt idx="104">
                  <c:v>4178.5200000000004</c:v>
                </c:pt>
                <c:pt idx="105">
                  <c:v>4023.04</c:v>
                </c:pt>
                <c:pt idx="106">
                  <c:v>4020.3799999999997</c:v>
                </c:pt>
                <c:pt idx="107">
                  <c:v>3964.93</c:v>
                </c:pt>
                <c:pt idx="108">
                  <c:v>3963.0179999999996</c:v>
                </c:pt>
                <c:pt idx="109">
                  <c:v>3792.63</c:v>
                </c:pt>
                <c:pt idx="110">
                  <c:v>3613.67</c:v>
                </c:pt>
                <c:pt idx="111">
                  <c:v>3488.0599999999995</c:v>
                </c:pt>
                <c:pt idx="112">
                  <c:v>3450.71</c:v>
                </c:pt>
                <c:pt idx="113">
                  <c:v>3101.1</c:v>
                </c:pt>
                <c:pt idx="114">
                  <c:v>3028.3900000000003</c:v>
                </c:pt>
                <c:pt idx="115">
                  <c:v>3013.9399999999996</c:v>
                </c:pt>
                <c:pt idx="116">
                  <c:v>2954.5767000000001</c:v>
                </c:pt>
                <c:pt idx="117">
                  <c:v>2850.8700000000003</c:v>
                </c:pt>
                <c:pt idx="118">
                  <c:v>2831.23</c:v>
                </c:pt>
                <c:pt idx="119">
                  <c:v>2410.9899999999998</c:v>
                </c:pt>
                <c:pt idx="120">
                  <c:v>2300.79</c:v>
                </c:pt>
                <c:pt idx="121">
                  <c:v>2209.9300000000003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D3-497F-9F8F-213AB1255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5365199"/>
        <c:axId val="1285368079"/>
      </c:scatterChart>
      <c:valAx>
        <c:axId val="1285365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368079"/>
        <c:crosses val="autoZero"/>
        <c:crossBetween val="midCat"/>
      </c:valAx>
      <c:valAx>
        <c:axId val="1285368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3651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Wellbeing consumption by number of bedrooms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'[1]Well Bed'!$B$1</c:f>
              <c:strCache>
                <c:ptCount val="1"/>
                <c:pt idx="0">
                  <c:v>kWh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'[1]Well Bed'!$A$2:$A$152</c:f>
              <c:numCache>
                <c:formatCode>General</c:formatCode>
                <c:ptCount val="151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2</c:v>
                </c:pt>
                <c:pt idx="85">
                  <c:v>2</c:v>
                </c:pt>
                <c:pt idx="86">
                  <c:v>2</c:v>
                </c:pt>
                <c:pt idx="87">
                  <c:v>2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  <c:pt idx="96">
                  <c:v>2</c:v>
                </c:pt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</c:numCache>
            </c:numRef>
          </c:xVal>
          <c:yVal>
            <c:numRef>
              <c:f>'[1]Well Bed'!$B$2:$B$152</c:f>
              <c:numCache>
                <c:formatCode>General</c:formatCode>
                <c:ptCount val="151"/>
                <c:pt idx="0">
                  <c:v>19400.8</c:v>
                </c:pt>
                <c:pt idx="1">
                  <c:v>18469.600000000002</c:v>
                </c:pt>
                <c:pt idx="2">
                  <c:v>16204.82</c:v>
                </c:pt>
                <c:pt idx="3">
                  <c:v>14896.400000000001</c:v>
                </c:pt>
                <c:pt idx="4">
                  <c:v>13936.539999999999</c:v>
                </c:pt>
                <c:pt idx="5">
                  <c:v>11637.5</c:v>
                </c:pt>
                <c:pt idx="6">
                  <c:v>9214.4399999999987</c:v>
                </c:pt>
                <c:pt idx="7">
                  <c:v>9005.4</c:v>
                </c:pt>
                <c:pt idx="8">
                  <c:v>8533.75</c:v>
                </c:pt>
                <c:pt idx="9">
                  <c:v>8113.1530000000002</c:v>
                </c:pt>
                <c:pt idx="10">
                  <c:v>5451.75</c:v>
                </c:pt>
                <c:pt idx="11">
                  <c:v>5153.43</c:v>
                </c:pt>
                <c:pt idx="12">
                  <c:v>4742.0199999999995</c:v>
                </c:pt>
                <c:pt idx="13">
                  <c:v>4023.04</c:v>
                </c:pt>
                <c:pt idx="14">
                  <c:v>23064.1</c:v>
                </c:pt>
                <c:pt idx="15">
                  <c:v>18931.152000000002</c:v>
                </c:pt>
                <c:pt idx="16">
                  <c:v>18425.039999999997</c:v>
                </c:pt>
                <c:pt idx="17">
                  <c:v>18060.5</c:v>
                </c:pt>
                <c:pt idx="18">
                  <c:v>15263.8</c:v>
                </c:pt>
                <c:pt idx="19">
                  <c:v>14670</c:v>
                </c:pt>
                <c:pt idx="20">
                  <c:v>13742.820000000002</c:v>
                </c:pt>
                <c:pt idx="21">
                  <c:v>13577.1</c:v>
                </c:pt>
                <c:pt idx="22">
                  <c:v>13094</c:v>
                </c:pt>
                <c:pt idx="23">
                  <c:v>13004.230000000001</c:v>
                </c:pt>
                <c:pt idx="24">
                  <c:v>12996.640000000001</c:v>
                </c:pt>
                <c:pt idx="25">
                  <c:v>12974.200000000003</c:v>
                </c:pt>
                <c:pt idx="26">
                  <c:v>12917.42</c:v>
                </c:pt>
                <c:pt idx="27">
                  <c:v>11977.119999999999</c:v>
                </c:pt>
                <c:pt idx="28">
                  <c:v>11825.87</c:v>
                </c:pt>
                <c:pt idx="29">
                  <c:v>11547.96</c:v>
                </c:pt>
                <c:pt idx="30">
                  <c:v>11234.999999999998</c:v>
                </c:pt>
                <c:pt idx="31">
                  <c:v>10418.300000000001</c:v>
                </c:pt>
                <c:pt idx="32">
                  <c:v>10322.030000000001</c:v>
                </c:pt>
                <c:pt idx="33">
                  <c:v>10275.4</c:v>
                </c:pt>
                <c:pt idx="34">
                  <c:v>9618.1999999999989</c:v>
                </c:pt>
                <c:pt idx="35">
                  <c:v>9508.4</c:v>
                </c:pt>
                <c:pt idx="36">
                  <c:v>9378.4800000000014</c:v>
                </c:pt>
                <c:pt idx="37">
                  <c:v>9170.8700000000008</c:v>
                </c:pt>
                <c:pt idx="38">
                  <c:v>9113.9499999999989</c:v>
                </c:pt>
                <c:pt idx="39">
                  <c:v>8904.7790000000005</c:v>
                </c:pt>
                <c:pt idx="40">
                  <c:v>8753.76</c:v>
                </c:pt>
                <c:pt idx="41">
                  <c:v>8597.9729999999981</c:v>
                </c:pt>
                <c:pt idx="42">
                  <c:v>8458.2900000000009</c:v>
                </c:pt>
                <c:pt idx="43">
                  <c:v>8441.1999999999989</c:v>
                </c:pt>
                <c:pt idx="44">
                  <c:v>8280.9700000000012</c:v>
                </c:pt>
                <c:pt idx="45">
                  <c:v>8280.48</c:v>
                </c:pt>
                <c:pt idx="46">
                  <c:v>8206.0400000000009</c:v>
                </c:pt>
                <c:pt idx="47">
                  <c:v>7955.38</c:v>
                </c:pt>
                <c:pt idx="48">
                  <c:v>7721.05</c:v>
                </c:pt>
                <c:pt idx="49">
                  <c:v>7718.0000000000009</c:v>
                </c:pt>
                <c:pt idx="50">
                  <c:v>7699.65</c:v>
                </c:pt>
                <c:pt idx="51">
                  <c:v>7650.19</c:v>
                </c:pt>
                <c:pt idx="52">
                  <c:v>7239.42</c:v>
                </c:pt>
                <c:pt idx="53">
                  <c:v>7197.4209999999994</c:v>
                </c:pt>
                <c:pt idx="54">
                  <c:v>6955.1000000000013</c:v>
                </c:pt>
                <c:pt idx="55">
                  <c:v>6587.93</c:v>
                </c:pt>
                <c:pt idx="56">
                  <c:v>6480.0199999999995</c:v>
                </c:pt>
                <c:pt idx="57">
                  <c:v>6394.7199999999993</c:v>
                </c:pt>
                <c:pt idx="58">
                  <c:v>6003.96</c:v>
                </c:pt>
                <c:pt idx="59">
                  <c:v>5901.38</c:v>
                </c:pt>
                <c:pt idx="60">
                  <c:v>5870.1200000000008</c:v>
                </c:pt>
                <c:pt idx="61">
                  <c:v>5128.0160000000005</c:v>
                </c:pt>
                <c:pt idx="62">
                  <c:v>5108.2</c:v>
                </c:pt>
                <c:pt idx="63">
                  <c:v>4855.8509999999997</c:v>
                </c:pt>
                <c:pt idx="64">
                  <c:v>4735.46</c:v>
                </c:pt>
                <c:pt idx="65">
                  <c:v>4020.3799999999997</c:v>
                </c:pt>
                <c:pt idx="66">
                  <c:v>3964.93</c:v>
                </c:pt>
                <c:pt idx="67">
                  <c:v>3613.67</c:v>
                </c:pt>
                <c:pt idx="68">
                  <c:v>3101.1</c:v>
                </c:pt>
                <c:pt idx="69">
                  <c:v>2209.9300000000003</c:v>
                </c:pt>
                <c:pt idx="70">
                  <c:v>15164.500000000002</c:v>
                </c:pt>
                <c:pt idx="71">
                  <c:v>13930.25</c:v>
                </c:pt>
                <c:pt idx="72">
                  <c:v>13801.9</c:v>
                </c:pt>
                <c:pt idx="73">
                  <c:v>12714.95</c:v>
                </c:pt>
                <c:pt idx="74">
                  <c:v>11182.596999999998</c:v>
                </c:pt>
                <c:pt idx="75">
                  <c:v>10270.810000000001</c:v>
                </c:pt>
                <c:pt idx="76">
                  <c:v>10092.159800000001</c:v>
                </c:pt>
                <c:pt idx="77">
                  <c:v>9956.81</c:v>
                </c:pt>
                <c:pt idx="78">
                  <c:v>8586.5500000000011</c:v>
                </c:pt>
                <c:pt idx="79">
                  <c:v>8567.2900000000009</c:v>
                </c:pt>
                <c:pt idx="80">
                  <c:v>8453.67</c:v>
                </c:pt>
                <c:pt idx="81">
                  <c:v>8420.6970000000001</c:v>
                </c:pt>
                <c:pt idx="82">
                  <c:v>7639.0999999999995</c:v>
                </c:pt>
                <c:pt idx="83">
                  <c:v>7636.9500000000007</c:v>
                </c:pt>
                <c:pt idx="84">
                  <c:v>7497.1900000000005</c:v>
                </c:pt>
                <c:pt idx="85">
                  <c:v>7452.0199999999995</c:v>
                </c:pt>
                <c:pt idx="86">
                  <c:v>7419.18</c:v>
                </c:pt>
                <c:pt idx="87">
                  <c:v>7044</c:v>
                </c:pt>
                <c:pt idx="88">
                  <c:v>6815.0941999999995</c:v>
                </c:pt>
                <c:pt idx="89">
                  <c:v>6681.84</c:v>
                </c:pt>
                <c:pt idx="90">
                  <c:v>6174.2760000000007</c:v>
                </c:pt>
                <c:pt idx="91">
                  <c:v>6107.6600000000008</c:v>
                </c:pt>
                <c:pt idx="92">
                  <c:v>5832.1399999999994</c:v>
                </c:pt>
                <c:pt idx="93">
                  <c:v>5648.3399999999992</c:v>
                </c:pt>
                <c:pt idx="94">
                  <c:v>5543.4999999999991</c:v>
                </c:pt>
                <c:pt idx="95">
                  <c:v>5312.51</c:v>
                </c:pt>
                <c:pt idx="96">
                  <c:v>5285.85</c:v>
                </c:pt>
                <c:pt idx="97">
                  <c:v>5241.24</c:v>
                </c:pt>
                <c:pt idx="98">
                  <c:v>5155.09</c:v>
                </c:pt>
                <c:pt idx="99">
                  <c:v>5058.9800000000005</c:v>
                </c:pt>
                <c:pt idx="100">
                  <c:v>5046.4599999999991</c:v>
                </c:pt>
                <c:pt idx="101">
                  <c:v>4893.2700000000004</c:v>
                </c:pt>
                <c:pt idx="102">
                  <c:v>4791.96</c:v>
                </c:pt>
                <c:pt idx="103">
                  <c:v>4458.1599999999989</c:v>
                </c:pt>
                <c:pt idx="104">
                  <c:v>4426.8599999999997</c:v>
                </c:pt>
                <c:pt idx="105">
                  <c:v>4355.92</c:v>
                </c:pt>
                <c:pt idx="106">
                  <c:v>4183.2499999999991</c:v>
                </c:pt>
                <c:pt idx="107">
                  <c:v>4178.5200000000004</c:v>
                </c:pt>
                <c:pt idx="108">
                  <c:v>3792.63</c:v>
                </c:pt>
                <c:pt idx="109">
                  <c:v>3488.0599999999995</c:v>
                </c:pt>
                <c:pt idx="110">
                  <c:v>3450.71</c:v>
                </c:pt>
                <c:pt idx="111">
                  <c:v>3013.9399999999996</c:v>
                </c:pt>
                <c:pt idx="112">
                  <c:v>2954.5767000000001</c:v>
                </c:pt>
                <c:pt idx="113">
                  <c:v>2831.23</c:v>
                </c:pt>
                <c:pt idx="114">
                  <c:v>17947.799999999996</c:v>
                </c:pt>
                <c:pt idx="115">
                  <c:v>6404.47</c:v>
                </c:pt>
                <c:pt idx="116">
                  <c:v>4573.55</c:v>
                </c:pt>
                <c:pt idx="117">
                  <c:v>3963.0179999999996</c:v>
                </c:pt>
                <c:pt idx="118">
                  <c:v>3028.3900000000003</c:v>
                </c:pt>
                <c:pt idx="119">
                  <c:v>2850.8700000000003</c:v>
                </c:pt>
                <c:pt idx="120">
                  <c:v>2410.9899999999998</c:v>
                </c:pt>
                <c:pt idx="121">
                  <c:v>2300.79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C5-439B-9264-3155A11D4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2765199"/>
        <c:axId val="1282766159"/>
      </c:scatterChart>
      <c:valAx>
        <c:axId val="1282765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2766159"/>
        <c:crosses val="autoZero"/>
        <c:crossBetween val="midCat"/>
      </c:valAx>
      <c:valAx>
        <c:axId val="1282766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27651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342900</xdr:colOff>
      <xdr:row>2</xdr:row>
      <xdr:rowOff>28575</xdr:rowOff>
    </xdr:from>
    <xdr:to>
      <xdr:col>21</xdr:col>
      <xdr:colOff>38100</xdr:colOff>
      <xdr:row>16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D6EE2A-F932-4729-8CB5-AA7364785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247650</xdr:colOff>
      <xdr:row>3</xdr:row>
      <xdr:rowOff>66675</xdr:rowOff>
    </xdr:from>
    <xdr:to>
      <xdr:col>21</xdr:col>
      <xdr:colOff>552450</xdr:colOff>
      <xdr:row>17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A2B71E-602C-47F2-B2E1-D6DE638C4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110</xdr:row>
      <xdr:rowOff>52387</xdr:rowOff>
    </xdr:from>
    <xdr:to>
      <xdr:col>12</xdr:col>
      <xdr:colOff>600075</xdr:colOff>
      <xdr:row>124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C44650-AD66-4A8E-AD2A-EB745E9B3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552450</xdr:colOff>
      <xdr:row>3</xdr:row>
      <xdr:rowOff>61912</xdr:rowOff>
    </xdr:from>
    <xdr:to>
      <xdr:col>20</xdr:col>
      <xdr:colOff>247650</xdr:colOff>
      <xdr:row>17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769232-D7F4-4F81-A26C-028CA78AD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</xdr:row>
      <xdr:rowOff>23812</xdr:rowOff>
    </xdr:from>
    <xdr:to>
      <xdr:col>18</xdr:col>
      <xdr:colOff>104775</xdr:colOff>
      <xdr:row>16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9DFC59-0433-4F0B-9C8D-23B1BEE39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19</xdr:col>
      <xdr:colOff>296592</xdr:colOff>
      <xdr:row>45</xdr:row>
      <xdr:rowOff>29696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48BF58-01A3-A1A8-5390-E07CA774B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571500"/>
          <a:ext cx="9440592" cy="80306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6abed848703115a/Documents/2025%20Vic/Research/Final%20assignment/Anon%2012%20March%205pm%20Working%20copy.xlsx" TargetMode="External"/><Relationship Id="rId1" Type="http://schemas.openxmlformats.org/officeDocument/2006/relationships/externalLinkPath" Target="https://d.docs.live.net/96abed848703115a/Documents/2025%20Vic/Research/Final%20assignment/Anon%2012%20March%205pm%20Working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ast area new (2)"/>
      <sheetName val="Charts"/>
      <sheetName val="Toast 444"/>
      <sheetName val="Wellbeing 123"/>
      <sheetName val="Toast 23 March"/>
      <sheetName val="Toast area new"/>
      <sheetName val="Toast bed new"/>
      <sheetName val="Well Area"/>
      <sheetName val="Well Bed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31</v>
          </cell>
          <cell r="B2">
            <v>907.7700000000001</v>
          </cell>
        </row>
        <row r="3">
          <cell r="A3">
            <v>60</v>
          </cell>
          <cell r="B3">
            <v>1557.0599999999997</v>
          </cell>
        </row>
        <row r="4">
          <cell r="A4">
            <v>50</v>
          </cell>
          <cell r="B4">
            <v>1671.66</v>
          </cell>
        </row>
        <row r="5">
          <cell r="A5">
            <v>45</v>
          </cell>
          <cell r="B5">
            <v>1946.1412999999995</v>
          </cell>
        </row>
        <row r="6">
          <cell r="A6">
            <v>40</v>
          </cell>
          <cell r="B6">
            <v>2257.71</v>
          </cell>
        </row>
        <row r="7">
          <cell r="A7">
            <v>44</v>
          </cell>
          <cell r="B7">
            <v>2305.75</v>
          </cell>
        </row>
        <row r="8">
          <cell r="A8">
            <v>39</v>
          </cell>
          <cell r="B8">
            <v>2511.6739999999995</v>
          </cell>
        </row>
        <row r="9">
          <cell r="A9">
            <v>63</v>
          </cell>
          <cell r="B9">
            <v>2710.8137999999999</v>
          </cell>
        </row>
        <row r="10">
          <cell r="A10">
            <v>50</v>
          </cell>
          <cell r="B10">
            <v>2822.39</v>
          </cell>
        </row>
        <row r="11">
          <cell r="A11">
            <v>27</v>
          </cell>
          <cell r="B11">
            <v>3000.2069000000001</v>
          </cell>
        </row>
        <row r="12">
          <cell r="A12">
            <v>70</v>
          </cell>
          <cell r="B12">
            <v>3053.04</v>
          </cell>
        </row>
        <row r="13">
          <cell r="A13">
            <v>49</v>
          </cell>
          <cell r="B13">
            <v>3090.33</v>
          </cell>
        </row>
        <row r="14">
          <cell r="A14">
            <v>35</v>
          </cell>
          <cell r="B14">
            <v>4017.38</v>
          </cell>
        </row>
        <row r="15">
          <cell r="A15">
            <v>42</v>
          </cell>
          <cell r="B15">
            <v>4204.91</v>
          </cell>
        </row>
        <row r="16">
          <cell r="A16">
            <v>43</v>
          </cell>
          <cell r="B16">
            <v>4232.1500000000005</v>
          </cell>
        </row>
        <row r="17">
          <cell r="A17">
            <v>42</v>
          </cell>
          <cell r="B17">
            <v>4610.2999999999993</v>
          </cell>
        </row>
        <row r="18">
          <cell r="A18">
            <v>69</v>
          </cell>
          <cell r="B18">
            <v>4916.2173000000003</v>
          </cell>
        </row>
        <row r="19">
          <cell r="A19">
            <v>50</v>
          </cell>
          <cell r="B19">
            <v>7313.87</v>
          </cell>
        </row>
        <row r="20">
          <cell r="A20">
            <v>30</v>
          </cell>
          <cell r="B20">
            <v>7353.3370000000004</v>
          </cell>
        </row>
        <row r="21">
          <cell r="A21">
            <v>54</v>
          </cell>
          <cell r="B21">
            <v>8186.9100000000008</v>
          </cell>
        </row>
        <row r="22">
          <cell r="A22">
            <v>74</v>
          </cell>
          <cell r="B22">
            <v>1130.2699999999998</v>
          </cell>
        </row>
        <row r="23">
          <cell r="A23">
            <v>90</v>
          </cell>
          <cell r="B23">
            <v>1562.35</v>
          </cell>
        </row>
        <row r="24">
          <cell r="A24">
            <v>61</v>
          </cell>
          <cell r="B24">
            <v>1680.72</v>
          </cell>
        </row>
        <row r="25">
          <cell r="A25">
            <v>87</v>
          </cell>
          <cell r="B25">
            <v>1687.96</v>
          </cell>
        </row>
        <row r="26">
          <cell r="A26">
            <v>74</v>
          </cell>
          <cell r="B26">
            <v>1780.8500000000001</v>
          </cell>
        </row>
        <row r="27">
          <cell r="A27">
            <v>80</v>
          </cell>
          <cell r="B27">
            <v>1785.72</v>
          </cell>
        </row>
        <row r="28">
          <cell r="A28">
            <v>69</v>
          </cell>
          <cell r="B28">
            <v>1826.0800000000002</v>
          </cell>
        </row>
        <row r="29">
          <cell r="A29">
            <v>33</v>
          </cell>
          <cell r="B29">
            <v>1942.9788000000003</v>
          </cell>
        </row>
        <row r="30">
          <cell r="A30">
            <v>74</v>
          </cell>
          <cell r="B30">
            <v>1966.1399999999999</v>
          </cell>
        </row>
        <row r="31">
          <cell r="A31">
            <v>74</v>
          </cell>
          <cell r="B31">
            <v>2165.6400000000003</v>
          </cell>
        </row>
        <row r="32">
          <cell r="A32">
            <v>81</v>
          </cell>
          <cell r="B32">
            <v>2406.73</v>
          </cell>
        </row>
        <row r="33">
          <cell r="A33">
            <v>60</v>
          </cell>
          <cell r="B33">
            <v>2597.4999999999995</v>
          </cell>
        </row>
        <row r="34">
          <cell r="A34">
            <v>60</v>
          </cell>
          <cell r="B34">
            <v>2624.76</v>
          </cell>
        </row>
        <row r="35">
          <cell r="A35">
            <v>90</v>
          </cell>
          <cell r="B35">
            <v>2768.4899999999993</v>
          </cell>
        </row>
        <row r="36">
          <cell r="A36">
            <v>80</v>
          </cell>
          <cell r="B36">
            <v>2793.31</v>
          </cell>
        </row>
        <row r="37">
          <cell r="A37">
            <v>70</v>
          </cell>
          <cell r="B37">
            <v>2985.6</v>
          </cell>
        </row>
        <row r="38">
          <cell r="A38">
            <v>94</v>
          </cell>
          <cell r="B38">
            <v>2991.79</v>
          </cell>
        </row>
        <row r="39">
          <cell r="A39">
            <v>61</v>
          </cell>
          <cell r="B39">
            <v>3189.48</v>
          </cell>
        </row>
        <row r="40">
          <cell r="A40">
            <v>90</v>
          </cell>
          <cell r="B40">
            <v>3301.0639999999999</v>
          </cell>
        </row>
        <row r="41">
          <cell r="A41">
            <v>85</v>
          </cell>
          <cell r="B41">
            <v>3309.3000000000006</v>
          </cell>
        </row>
        <row r="42">
          <cell r="A42">
            <v>100</v>
          </cell>
          <cell r="B42">
            <v>3318.59</v>
          </cell>
        </row>
        <row r="43">
          <cell r="A43">
            <v>79</v>
          </cell>
          <cell r="B43">
            <v>3327.5099999999998</v>
          </cell>
        </row>
        <row r="44">
          <cell r="A44">
            <v>80</v>
          </cell>
          <cell r="B44">
            <v>3330.1300000000006</v>
          </cell>
        </row>
        <row r="45">
          <cell r="A45">
            <v>120</v>
          </cell>
          <cell r="B45">
            <v>3413.8199999999997</v>
          </cell>
        </row>
        <row r="46">
          <cell r="A46">
            <v>74</v>
          </cell>
          <cell r="B46">
            <v>3743.42</v>
          </cell>
        </row>
        <row r="47">
          <cell r="A47">
            <v>60</v>
          </cell>
          <cell r="B47">
            <v>3918.7299999999996</v>
          </cell>
        </row>
        <row r="48">
          <cell r="A48">
            <v>60</v>
          </cell>
          <cell r="B48">
            <v>4019.85</v>
          </cell>
        </row>
        <row r="49">
          <cell r="A49">
            <v>70</v>
          </cell>
          <cell r="B49">
            <v>4043.52</v>
          </cell>
        </row>
        <row r="50">
          <cell r="A50">
            <v>65</v>
          </cell>
          <cell r="B50">
            <v>4050.65</v>
          </cell>
        </row>
        <row r="51">
          <cell r="A51">
            <v>71</v>
          </cell>
          <cell r="B51">
            <v>4066.1500000000005</v>
          </cell>
        </row>
        <row r="52">
          <cell r="A52">
            <v>61</v>
          </cell>
          <cell r="B52">
            <v>4094.61</v>
          </cell>
        </row>
        <row r="53">
          <cell r="A53">
            <v>71</v>
          </cell>
          <cell r="B53">
            <v>4106.3099999999995</v>
          </cell>
        </row>
        <row r="54">
          <cell r="A54">
            <v>80</v>
          </cell>
          <cell r="B54">
            <v>4298.2</v>
          </cell>
        </row>
        <row r="55">
          <cell r="A55">
            <v>110</v>
          </cell>
          <cell r="B55">
            <v>4319.6000000000004</v>
          </cell>
        </row>
        <row r="56">
          <cell r="A56">
            <v>83</v>
          </cell>
          <cell r="B56">
            <v>4453.7800000000007</v>
          </cell>
        </row>
        <row r="57">
          <cell r="A57">
            <v>90</v>
          </cell>
          <cell r="B57">
            <v>4577.3999999999996</v>
          </cell>
        </row>
        <row r="58">
          <cell r="A58">
            <v>84</v>
          </cell>
          <cell r="B58">
            <v>4633.83</v>
          </cell>
        </row>
        <row r="59">
          <cell r="A59">
            <v>120</v>
          </cell>
          <cell r="B59">
            <v>4642.75</v>
          </cell>
        </row>
        <row r="60">
          <cell r="A60">
            <v>60</v>
          </cell>
          <cell r="B60">
            <v>4675.4999999999991</v>
          </cell>
        </row>
        <row r="61">
          <cell r="A61">
            <v>78</v>
          </cell>
          <cell r="B61">
            <v>4738.170000000001</v>
          </cell>
        </row>
        <row r="62">
          <cell r="A62">
            <v>100</v>
          </cell>
          <cell r="B62">
            <v>4774.09</v>
          </cell>
        </row>
        <row r="63">
          <cell r="A63">
            <v>80</v>
          </cell>
          <cell r="B63">
            <v>4804.6200000000008</v>
          </cell>
        </row>
        <row r="64">
          <cell r="A64">
            <v>61</v>
          </cell>
          <cell r="B64">
            <v>4861.13</v>
          </cell>
        </row>
        <row r="65">
          <cell r="A65">
            <v>88</v>
          </cell>
          <cell r="B65">
            <v>4874.7289999999994</v>
          </cell>
        </row>
        <row r="66">
          <cell r="A66">
            <v>63</v>
          </cell>
          <cell r="B66">
            <v>4878.7199999999993</v>
          </cell>
        </row>
        <row r="67">
          <cell r="A67">
            <v>70</v>
          </cell>
          <cell r="B67">
            <v>5092.8999999999996</v>
          </cell>
        </row>
        <row r="68">
          <cell r="A68">
            <v>80</v>
          </cell>
          <cell r="B68">
            <v>5107.0199999999986</v>
          </cell>
        </row>
        <row r="69">
          <cell r="A69">
            <v>70</v>
          </cell>
          <cell r="B69">
            <v>5192.26</v>
          </cell>
        </row>
        <row r="70">
          <cell r="A70">
            <v>74</v>
          </cell>
          <cell r="B70">
            <v>5348</v>
          </cell>
        </row>
        <row r="71">
          <cell r="A71">
            <v>70</v>
          </cell>
          <cell r="B71">
            <v>5403.1100000000006</v>
          </cell>
        </row>
        <row r="72">
          <cell r="A72">
            <v>120</v>
          </cell>
          <cell r="B72">
            <v>5411.44</v>
          </cell>
        </row>
        <row r="73">
          <cell r="A73">
            <v>50</v>
          </cell>
          <cell r="B73">
            <v>5607.26</v>
          </cell>
        </row>
        <row r="74">
          <cell r="A74">
            <v>77</v>
          </cell>
          <cell r="B74">
            <v>5740.08</v>
          </cell>
        </row>
        <row r="75">
          <cell r="A75">
            <v>100</v>
          </cell>
          <cell r="B75">
            <v>5763.7900000000009</v>
          </cell>
        </row>
        <row r="76">
          <cell r="A76">
            <v>70</v>
          </cell>
          <cell r="B76">
            <v>5824.0400000000009</v>
          </cell>
        </row>
        <row r="77">
          <cell r="A77">
            <v>90</v>
          </cell>
          <cell r="B77">
            <v>6261.3899999999994</v>
          </cell>
        </row>
        <row r="78">
          <cell r="A78">
            <v>90</v>
          </cell>
          <cell r="B78">
            <v>6321.02</v>
          </cell>
        </row>
        <row r="79">
          <cell r="A79">
            <v>80</v>
          </cell>
          <cell r="B79">
            <v>6654.71</v>
          </cell>
        </row>
        <row r="80">
          <cell r="A80">
            <v>92</v>
          </cell>
          <cell r="B80">
            <v>6730.0199999999995</v>
          </cell>
        </row>
        <row r="81">
          <cell r="A81">
            <v>80</v>
          </cell>
          <cell r="B81">
            <v>7063.1200000000008</v>
          </cell>
        </row>
        <row r="82">
          <cell r="A82">
            <v>157</v>
          </cell>
          <cell r="B82">
            <v>7213.0299999999988</v>
          </cell>
        </row>
        <row r="83">
          <cell r="A83">
            <v>80</v>
          </cell>
          <cell r="B83">
            <v>7346.6890000000003</v>
          </cell>
        </row>
        <row r="84">
          <cell r="A84">
            <v>73</v>
          </cell>
          <cell r="B84">
            <v>7484.7800000000007</v>
          </cell>
        </row>
        <row r="85">
          <cell r="A85">
            <v>70</v>
          </cell>
          <cell r="B85">
            <v>7504.13</v>
          </cell>
        </row>
        <row r="86">
          <cell r="A86">
            <v>70</v>
          </cell>
          <cell r="B86">
            <v>7506.9</v>
          </cell>
        </row>
        <row r="87">
          <cell r="A87">
            <v>30</v>
          </cell>
          <cell r="B87">
            <v>7785.82</v>
          </cell>
        </row>
        <row r="88">
          <cell r="A88">
            <v>100</v>
          </cell>
          <cell r="B88">
            <v>7850.0300000000007</v>
          </cell>
        </row>
        <row r="89">
          <cell r="A89">
            <v>133</v>
          </cell>
          <cell r="B89">
            <v>8034.74</v>
          </cell>
        </row>
        <row r="90">
          <cell r="A90">
            <v>70</v>
          </cell>
          <cell r="B90">
            <v>8159.88</v>
          </cell>
        </row>
        <row r="91">
          <cell r="A91">
            <v>81</v>
          </cell>
          <cell r="B91">
            <v>8655.32</v>
          </cell>
        </row>
        <row r="92">
          <cell r="A92">
            <v>100</v>
          </cell>
          <cell r="B92">
            <v>8823.91</v>
          </cell>
        </row>
        <row r="93">
          <cell r="A93">
            <v>132</v>
          </cell>
          <cell r="B93">
            <v>9019.8100000000013</v>
          </cell>
        </row>
        <row r="94">
          <cell r="A94">
            <v>150</v>
          </cell>
          <cell r="B94">
            <v>9539.9500000000007</v>
          </cell>
        </row>
        <row r="95">
          <cell r="A95">
            <v>90</v>
          </cell>
          <cell r="B95">
            <v>9583.0799999999981</v>
          </cell>
        </row>
        <row r="96">
          <cell r="A96">
            <v>75</v>
          </cell>
          <cell r="B96">
            <v>9720.2160000000022</v>
          </cell>
        </row>
        <row r="97">
          <cell r="A97">
            <v>81</v>
          </cell>
          <cell r="B97">
            <v>9937.34</v>
          </cell>
        </row>
        <row r="98">
          <cell r="A98">
            <v>88</v>
          </cell>
          <cell r="B98">
            <v>10078.500000000002</v>
          </cell>
        </row>
        <row r="99">
          <cell r="A99">
            <v>85</v>
          </cell>
          <cell r="B99">
            <v>10162.210000000001</v>
          </cell>
        </row>
        <row r="100">
          <cell r="A100">
            <v>85</v>
          </cell>
          <cell r="B100">
            <v>10188.85</v>
          </cell>
        </row>
        <row r="101">
          <cell r="A101">
            <v>70</v>
          </cell>
          <cell r="B101">
            <v>10719.7</v>
          </cell>
        </row>
        <row r="102">
          <cell r="A102">
            <v>86</v>
          </cell>
          <cell r="B102">
            <v>10781.64</v>
          </cell>
        </row>
        <row r="103">
          <cell r="A103">
            <v>120</v>
          </cell>
          <cell r="B103">
            <v>11762.359999999999</v>
          </cell>
        </row>
        <row r="104">
          <cell r="A104">
            <v>86</v>
          </cell>
          <cell r="B104">
            <v>14652.999999999998</v>
          </cell>
        </row>
        <row r="105">
          <cell r="A105">
            <v>120</v>
          </cell>
          <cell r="B105">
            <v>674.29700000000003</v>
          </cell>
        </row>
        <row r="106">
          <cell r="A106">
            <v>124</v>
          </cell>
          <cell r="B106">
            <v>1876.0339999999999</v>
          </cell>
        </row>
        <row r="107">
          <cell r="A107">
            <v>140</v>
          </cell>
          <cell r="B107">
            <v>1931.0800000000002</v>
          </cell>
        </row>
        <row r="108">
          <cell r="A108">
            <v>127</v>
          </cell>
          <cell r="B108">
            <v>2054.48</v>
          </cell>
        </row>
        <row r="109">
          <cell r="A109">
            <v>90</v>
          </cell>
          <cell r="B109">
            <v>2555.42</v>
          </cell>
        </row>
        <row r="110">
          <cell r="A110">
            <v>135</v>
          </cell>
          <cell r="B110">
            <v>2586.5899999999997</v>
          </cell>
        </row>
        <row r="111">
          <cell r="A111">
            <v>140</v>
          </cell>
          <cell r="B111">
            <v>2649.6600000000008</v>
          </cell>
        </row>
        <row r="112">
          <cell r="A112">
            <v>81</v>
          </cell>
          <cell r="B112">
            <v>2783.7699999999995</v>
          </cell>
        </row>
        <row r="113">
          <cell r="A113">
            <v>131</v>
          </cell>
          <cell r="B113">
            <v>2792.4899999999993</v>
          </cell>
        </row>
        <row r="114">
          <cell r="A114">
            <v>150</v>
          </cell>
          <cell r="B114">
            <v>2793.18</v>
          </cell>
        </row>
        <row r="115">
          <cell r="A115">
            <v>92</v>
          </cell>
          <cell r="B115">
            <v>2807.5799999999995</v>
          </cell>
        </row>
        <row r="116">
          <cell r="A116">
            <v>94</v>
          </cell>
          <cell r="B116">
            <v>2828.3300000000004</v>
          </cell>
        </row>
        <row r="117">
          <cell r="A117">
            <v>120</v>
          </cell>
          <cell r="B117">
            <v>2832.2500000000009</v>
          </cell>
        </row>
        <row r="118">
          <cell r="A118">
            <v>120</v>
          </cell>
          <cell r="B118">
            <v>2915.86</v>
          </cell>
        </row>
        <row r="119">
          <cell r="A119">
            <v>71</v>
          </cell>
          <cell r="B119">
            <v>3077.8700000000003</v>
          </cell>
        </row>
        <row r="120">
          <cell r="A120">
            <v>103</v>
          </cell>
          <cell r="B120">
            <v>3142.3299999999995</v>
          </cell>
        </row>
        <row r="121">
          <cell r="A121">
            <v>140</v>
          </cell>
          <cell r="B121">
            <v>3163.49</v>
          </cell>
        </row>
        <row r="122">
          <cell r="A122">
            <v>140</v>
          </cell>
          <cell r="B122">
            <v>3240.4000000000005</v>
          </cell>
        </row>
        <row r="123">
          <cell r="A123">
            <v>94</v>
          </cell>
          <cell r="B123">
            <v>3287.2999999999997</v>
          </cell>
        </row>
        <row r="124">
          <cell r="A124">
            <v>120</v>
          </cell>
          <cell r="B124">
            <v>3307.1200000000003</v>
          </cell>
        </row>
        <row r="125">
          <cell r="A125">
            <v>110</v>
          </cell>
          <cell r="B125">
            <v>3312.9300000000003</v>
          </cell>
        </row>
        <row r="126">
          <cell r="A126">
            <v>92</v>
          </cell>
          <cell r="B126">
            <v>3334.377</v>
          </cell>
        </row>
        <row r="127">
          <cell r="A127">
            <v>91</v>
          </cell>
          <cell r="B127">
            <v>3388.61</v>
          </cell>
        </row>
        <row r="128">
          <cell r="A128">
            <v>120</v>
          </cell>
          <cell r="B128">
            <v>3426.2</v>
          </cell>
        </row>
        <row r="129">
          <cell r="A129">
            <v>80</v>
          </cell>
          <cell r="B129">
            <v>3560.7999999999993</v>
          </cell>
        </row>
        <row r="130">
          <cell r="A130">
            <v>115</v>
          </cell>
          <cell r="B130">
            <v>3648.02</v>
          </cell>
        </row>
        <row r="131">
          <cell r="A131">
            <v>121</v>
          </cell>
          <cell r="B131">
            <v>3678.1299999999997</v>
          </cell>
        </row>
        <row r="132">
          <cell r="A132">
            <v>110</v>
          </cell>
          <cell r="B132">
            <v>3771</v>
          </cell>
        </row>
        <row r="133">
          <cell r="A133">
            <v>182</v>
          </cell>
          <cell r="B133">
            <v>3773.72</v>
          </cell>
        </row>
        <row r="134">
          <cell r="A134">
            <v>106</v>
          </cell>
          <cell r="B134">
            <v>3837.8010000000004</v>
          </cell>
        </row>
        <row r="135">
          <cell r="A135">
            <v>100</v>
          </cell>
          <cell r="B135">
            <v>3935.259</v>
          </cell>
        </row>
        <row r="136">
          <cell r="A136">
            <v>110</v>
          </cell>
          <cell r="B136">
            <v>3974.0299999999997</v>
          </cell>
        </row>
        <row r="137">
          <cell r="A137">
            <v>120</v>
          </cell>
          <cell r="B137">
            <v>3998.8</v>
          </cell>
        </row>
        <row r="138">
          <cell r="A138">
            <v>90</v>
          </cell>
          <cell r="B138">
            <v>4092.4500000000003</v>
          </cell>
        </row>
        <row r="139">
          <cell r="A139">
            <v>100</v>
          </cell>
          <cell r="B139">
            <v>4380.7999999999993</v>
          </cell>
        </row>
        <row r="140">
          <cell r="A140">
            <v>95</v>
          </cell>
          <cell r="B140">
            <v>4390.8900000000003</v>
          </cell>
        </row>
        <row r="141">
          <cell r="A141">
            <v>90</v>
          </cell>
          <cell r="B141">
            <v>4426.1900000000005</v>
          </cell>
        </row>
        <row r="142">
          <cell r="A142">
            <v>112</v>
          </cell>
          <cell r="B142">
            <v>4434.49</v>
          </cell>
        </row>
        <row r="143">
          <cell r="A143">
            <v>83</v>
          </cell>
          <cell r="B143">
            <v>4504.5200000000004</v>
          </cell>
        </row>
        <row r="144">
          <cell r="A144">
            <v>100</v>
          </cell>
          <cell r="B144">
            <v>4609.0099999999993</v>
          </cell>
        </row>
        <row r="145">
          <cell r="A145">
            <v>81</v>
          </cell>
          <cell r="B145">
            <v>4871.21</v>
          </cell>
        </row>
        <row r="146">
          <cell r="A146">
            <v>120</v>
          </cell>
          <cell r="B146">
            <v>4910.7500000000009</v>
          </cell>
        </row>
        <row r="147">
          <cell r="A147">
            <v>90</v>
          </cell>
          <cell r="B147">
            <v>4937.0499999999993</v>
          </cell>
        </row>
        <row r="148">
          <cell r="A148">
            <v>121</v>
          </cell>
          <cell r="B148">
            <v>4974.2499999999991</v>
          </cell>
        </row>
        <row r="149">
          <cell r="A149">
            <v>90</v>
          </cell>
          <cell r="B149">
            <v>4976.0800000000008</v>
          </cell>
        </row>
        <row r="150">
          <cell r="A150">
            <v>104</v>
          </cell>
          <cell r="B150">
            <v>4994.2</v>
          </cell>
        </row>
        <row r="151">
          <cell r="A151">
            <v>90</v>
          </cell>
          <cell r="B151">
            <v>5113.46</v>
          </cell>
        </row>
        <row r="152">
          <cell r="A152">
            <v>85</v>
          </cell>
          <cell r="B152">
            <v>5150.75</v>
          </cell>
        </row>
        <row r="153">
          <cell r="A153">
            <v>169</v>
          </cell>
          <cell r="B153">
            <v>5243.34</v>
          </cell>
        </row>
        <row r="154">
          <cell r="A154">
            <v>122</v>
          </cell>
          <cell r="B154">
            <v>5274.3000000000011</v>
          </cell>
        </row>
        <row r="155">
          <cell r="A155">
            <v>110</v>
          </cell>
          <cell r="B155">
            <v>5378.45</v>
          </cell>
        </row>
        <row r="156">
          <cell r="A156">
            <v>140</v>
          </cell>
          <cell r="B156">
            <v>5537.19</v>
          </cell>
        </row>
        <row r="157">
          <cell r="A157">
            <v>88</v>
          </cell>
          <cell r="B157">
            <v>5668.2</v>
          </cell>
        </row>
        <row r="158">
          <cell r="A158">
            <v>121</v>
          </cell>
          <cell r="B158">
            <v>5764.74</v>
          </cell>
        </row>
        <row r="159">
          <cell r="A159">
            <v>90</v>
          </cell>
          <cell r="B159">
            <v>5765.8000000000011</v>
          </cell>
        </row>
        <row r="160">
          <cell r="A160">
            <v>81</v>
          </cell>
          <cell r="B160">
            <v>5791.72</v>
          </cell>
        </row>
        <row r="161">
          <cell r="A161">
            <v>160</v>
          </cell>
          <cell r="B161">
            <v>5792.78</v>
          </cell>
        </row>
        <row r="162">
          <cell r="A162">
            <v>120</v>
          </cell>
          <cell r="B162">
            <v>5831.64</v>
          </cell>
        </row>
        <row r="163">
          <cell r="A163">
            <v>100</v>
          </cell>
          <cell r="B163">
            <v>5845.69</v>
          </cell>
        </row>
        <row r="164">
          <cell r="A164">
            <v>107</v>
          </cell>
          <cell r="B164">
            <v>5860.8499999999995</v>
          </cell>
        </row>
        <row r="165">
          <cell r="A165">
            <v>160</v>
          </cell>
          <cell r="B165">
            <v>5939.1500000000005</v>
          </cell>
        </row>
        <row r="166">
          <cell r="A166">
            <v>92</v>
          </cell>
          <cell r="B166">
            <v>6012.5899999999992</v>
          </cell>
        </row>
        <row r="167">
          <cell r="A167">
            <v>150</v>
          </cell>
          <cell r="B167">
            <v>6017.0899999999992</v>
          </cell>
        </row>
        <row r="168">
          <cell r="A168">
            <v>159</v>
          </cell>
          <cell r="B168">
            <v>6024.2899999999991</v>
          </cell>
        </row>
        <row r="169">
          <cell r="A169">
            <v>110</v>
          </cell>
          <cell r="B169">
            <v>6063.0099999999993</v>
          </cell>
        </row>
        <row r="170">
          <cell r="A170">
            <v>150</v>
          </cell>
          <cell r="B170">
            <v>6084.8799999999992</v>
          </cell>
        </row>
        <row r="171">
          <cell r="A171">
            <v>96</v>
          </cell>
          <cell r="B171">
            <v>6096.6299999999983</v>
          </cell>
        </row>
        <row r="172">
          <cell r="A172">
            <v>100</v>
          </cell>
          <cell r="B172">
            <v>6106.6</v>
          </cell>
        </row>
        <row r="173">
          <cell r="A173">
            <v>100</v>
          </cell>
          <cell r="B173">
            <v>6109.4500000000007</v>
          </cell>
        </row>
        <row r="174">
          <cell r="A174">
            <v>127</v>
          </cell>
          <cell r="B174">
            <v>6111.7000000000007</v>
          </cell>
        </row>
        <row r="175">
          <cell r="A175">
            <v>85</v>
          </cell>
          <cell r="B175">
            <v>6147.9900000000007</v>
          </cell>
        </row>
        <row r="176">
          <cell r="A176">
            <v>150</v>
          </cell>
          <cell r="B176">
            <v>6220.19</v>
          </cell>
        </row>
        <row r="177">
          <cell r="A177">
            <v>131</v>
          </cell>
          <cell r="B177">
            <v>6233.86</v>
          </cell>
        </row>
        <row r="178">
          <cell r="A178">
            <v>120</v>
          </cell>
          <cell r="B178">
            <v>6259.2199999999993</v>
          </cell>
        </row>
        <row r="179">
          <cell r="A179">
            <v>140</v>
          </cell>
          <cell r="B179">
            <v>6387.67</v>
          </cell>
        </row>
        <row r="180">
          <cell r="A180">
            <v>110</v>
          </cell>
          <cell r="B180">
            <v>6387.86</v>
          </cell>
        </row>
        <row r="181">
          <cell r="A181">
            <v>150</v>
          </cell>
          <cell r="B181">
            <v>6470.06</v>
          </cell>
        </row>
        <row r="182">
          <cell r="A182">
            <v>120</v>
          </cell>
          <cell r="B182">
            <v>6557.2599999999993</v>
          </cell>
        </row>
        <row r="183">
          <cell r="A183">
            <v>93</v>
          </cell>
          <cell r="B183">
            <v>6593.4040000000005</v>
          </cell>
        </row>
        <row r="184">
          <cell r="A184">
            <v>130</v>
          </cell>
          <cell r="B184">
            <v>6598.11</v>
          </cell>
        </row>
        <row r="185">
          <cell r="A185">
            <v>127</v>
          </cell>
          <cell r="B185">
            <v>6599.35</v>
          </cell>
        </row>
        <row r="186">
          <cell r="A186">
            <v>124</v>
          </cell>
          <cell r="B186">
            <v>6642.83</v>
          </cell>
        </row>
        <row r="187">
          <cell r="A187">
            <v>90</v>
          </cell>
          <cell r="B187">
            <v>6677.0899999999992</v>
          </cell>
        </row>
        <row r="188">
          <cell r="A188">
            <v>125</v>
          </cell>
          <cell r="B188">
            <v>6685.2</v>
          </cell>
        </row>
        <row r="189">
          <cell r="A189">
            <v>150</v>
          </cell>
          <cell r="B189">
            <v>6755.41</v>
          </cell>
        </row>
        <row r="190">
          <cell r="A190">
            <v>81</v>
          </cell>
          <cell r="B190">
            <v>6783.8100000000013</v>
          </cell>
        </row>
        <row r="191">
          <cell r="A191">
            <v>101</v>
          </cell>
          <cell r="B191">
            <v>6814.2799999999988</v>
          </cell>
        </row>
        <row r="192">
          <cell r="A192">
            <v>132</v>
          </cell>
          <cell r="B192">
            <v>6825.06</v>
          </cell>
        </row>
        <row r="193">
          <cell r="A193">
            <v>143</v>
          </cell>
          <cell r="B193">
            <v>6865.6</v>
          </cell>
        </row>
        <row r="194">
          <cell r="A194">
            <v>132</v>
          </cell>
          <cell r="B194">
            <v>6871.8200000000006</v>
          </cell>
        </row>
        <row r="195">
          <cell r="A195">
            <v>140</v>
          </cell>
          <cell r="B195">
            <v>6876.17</v>
          </cell>
        </row>
        <row r="196">
          <cell r="A196">
            <v>153</v>
          </cell>
          <cell r="B196">
            <v>6922.1399999999994</v>
          </cell>
        </row>
        <row r="197">
          <cell r="A197">
            <v>101</v>
          </cell>
          <cell r="B197">
            <v>7017.61</v>
          </cell>
        </row>
        <row r="198">
          <cell r="A198">
            <v>101</v>
          </cell>
          <cell r="B198">
            <v>7090.72</v>
          </cell>
        </row>
        <row r="199">
          <cell r="A199">
            <v>124</v>
          </cell>
          <cell r="B199">
            <v>7108.16</v>
          </cell>
        </row>
        <row r="200">
          <cell r="A200">
            <v>188</v>
          </cell>
          <cell r="B200">
            <v>7127.39</v>
          </cell>
        </row>
        <row r="201">
          <cell r="A201">
            <v>121</v>
          </cell>
          <cell r="B201">
            <v>7179.2990000000009</v>
          </cell>
        </row>
        <row r="202">
          <cell r="A202">
            <v>90</v>
          </cell>
          <cell r="B202">
            <v>7205.93</v>
          </cell>
        </row>
        <row r="203">
          <cell r="A203">
            <v>160</v>
          </cell>
          <cell r="B203">
            <v>7327.92</v>
          </cell>
        </row>
        <row r="204">
          <cell r="A204">
            <v>132</v>
          </cell>
          <cell r="B204">
            <v>7372.619999999999</v>
          </cell>
        </row>
        <row r="205">
          <cell r="A205">
            <v>148</v>
          </cell>
          <cell r="B205">
            <v>7430.2209999999995</v>
          </cell>
        </row>
        <row r="206">
          <cell r="A206">
            <v>180</v>
          </cell>
          <cell r="B206">
            <v>7438.71</v>
          </cell>
        </row>
        <row r="207">
          <cell r="A207">
            <v>100</v>
          </cell>
          <cell r="B207">
            <v>7442.4700000000012</v>
          </cell>
        </row>
        <row r="208">
          <cell r="A208">
            <v>92</v>
          </cell>
          <cell r="B208">
            <v>7506.0709999999999</v>
          </cell>
        </row>
        <row r="209">
          <cell r="A209">
            <v>149</v>
          </cell>
          <cell r="B209">
            <v>7543.2209999999995</v>
          </cell>
        </row>
        <row r="210">
          <cell r="A210">
            <v>200</v>
          </cell>
          <cell r="B210">
            <v>7596.9700000000012</v>
          </cell>
        </row>
        <row r="211">
          <cell r="A211">
            <v>93</v>
          </cell>
          <cell r="B211">
            <v>7614.7000000000007</v>
          </cell>
        </row>
        <row r="212">
          <cell r="A212">
            <v>90</v>
          </cell>
          <cell r="B212">
            <v>7621.42</v>
          </cell>
        </row>
        <row r="213">
          <cell r="A213">
            <v>142</v>
          </cell>
          <cell r="B213">
            <v>7720.2400000000007</v>
          </cell>
        </row>
        <row r="214">
          <cell r="A214">
            <v>93</v>
          </cell>
          <cell r="B214">
            <v>7771.01</v>
          </cell>
        </row>
        <row r="215">
          <cell r="A215">
            <v>130</v>
          </cell>
          <cell r="B215">
            <v>7950.4000000000005</v>
          </cell>
        </row>
        <row r="216">
          <cell r="A216">
            <v>144</v>
          </cell>
          <cell r="B216">
            <v>7955.5800000000008</v>
          </cell>
        </row>
        <row r="217">
          <cell r="A217">
            <v>160</v>
          </cell>
          <cell r="B217">
            <v>7967.6100000000006</v>
          </cell>
        </row>
        <row r="218">
          <cell r="A218">
            <v>160</v>
          </cell>
          <cell r="B218">
            <v>8060.5999999999995</v>
          </cell>
        </row>
        <row r="219">
          <cell r="A219">
            <v>170</v>
          </cell>
          <cell r="B219">
            <v>8109.8</v>
          </cell>
        </row>
        <row r="220">
          <cell r="A220">
            <v>135</v>
          </cell>
          <cell r="B220">
            <v>8161.3499999999995</v>
          </cell>
        </row>
        <row r="221">
          <cell r="A221">
            <v>120</v>
          </cell>
          <cell r="B221">
            <v>8305.1</v>
          </cell>
        </row>
        <row r="222">
          <cell r="A222">
            <v>114</v>
          </cell>
          <cell r="B222">
            <v>8313.2099999999991</v>
          </cell>
        </row>
        <row r="223">
          <cell r="A223">
            <v>120</v>
          </cell>
          <cell r="B223">
            <v>8341.5999999999985</v>
          </cell>
        </row>
        <row r="224">
          <cell r="A224">
            <v>94</v>
          </cell>
          <cell r="B224">
            <v>8394.69</v>
          </cell>
        </row>
        <row r="225">
          <cell r="A225">
            <v>124</v>
          </cell>
          <cell r="B225">
            <v>8570</v>
          </cell>
        </row>
        <row r="226">
          <cell r="A226">
            <v>90</v>
          </cell>
          <cell r="B226">
            <v>8573.68</v>
          </cell>
        </row>
        <row r="227">
          <cell r="A227">
            <v>118</v>
          </cell>
          <cell r="B227">
            <v>8586.753999999999</v>
          </cell>
        </row>
        <row r="228">
          <cell r="A228">
            <v>140</v>
          </cell>
          <cell r="B228">
            <v>8736.6999999999989</v>
          </cell>
        </row>
        <row r="229">
          <cell r="A229">
            <v>102</v>
          </cell>
          <cell r="B229">
            <v>8862.630000000001</v>
          </cell>
        </row>
        <row r="230">
          <cell r="A230">
            <v>112</v>
          </cell>
          <cell r="B230">
            <v>9200.02</v>
          </cell>
        </row>
        <row r="231">
          <cell r="A231">
            <v>130</v>
          </cell>
          <cell r="B231">
            <v>9280.7800000000007</v>
          </cell>
        </row>
        <row r="232">
          <cell r="A232">
            <v>129</v>
          </cell>
          <cell r="B232">
            <v>9348.2284999999993</v>
          </cell>
        </row>
        <row r="233">
          <cell r="A233">
            <v>145</v>
          </cell>
          <cell r="B233">
            <v>9556.7999999999993</v>
          </cell>
        </row>
        <row r="234">
          <cell r="A234">
            <v>109</v>
          </cell>
          <cell r="B234">
            <v>9561.0899999999965</v>
          </cell>
        </row>
        <row r="235">
          <cell r="A235">
            <v>103</v>
          </cell>
          <cell r="B235">
            <v>9779.7999999999975</v>
          </cell>
        </row>
        <row r="236">
          <cell r="A236">
            <v>100</v>
          </cell>
          <cell r="B236">
            <v>9834.67</v>
          </cell>
        </row>
        <row r="237">
          <cell r="A237">
            <v>94</v>
          </cell>
          <cell r="B237">
            <v>9853.5739999999987</v>
          </cell>
        </row>
        <row r="238">
          <cell r="A238">
            <v>150</v>
          </cell>
          <cell r="B238">
            <v>9965.1</v>
          </cell>
        </row>
        <row r="239">
          <cell r="A239">
            <v>96</v>
          </cell>
          <cell r="B239">
            <v>9978.6099999999988</v>
          </cell>
        </row>
        <row r="240">
          <cell r="A240">
            <v>163</v>
          </cell>
          <cell r="B240">
            <v>10021.329999999998</v>
          </cell>
        </row>
        <row r="241">
          <cell r="A241">
            <v>107</v>
          </cell>
          <cell r="B241">
            <v>10063.120000000001</v>
          </cell>
        </row>
        <row r="242">
          <cell r="A242">
            <v>112</v>
          </cell>
          <cell r="B242">
            <v>10075.119999999999</v>
          </cell>
        </row>
        <row r="243">
          <cell r="A243">
            <v>140</v>
          </cell>
          <cell r="B243">
            <v>10107.48</v>
          </cell>
        </row>
        <row r="244">
          <cell r="A244">
            <v>101</v>
          </cell>
          <cell r="B244">
            <v>10167.119999999999</v>
          </cell>
        </row>
        <row r="245">
          <cell r="A245">
            <v>120</v>
          </cell>
          <cell r="B245">
            <v>10278.25</v>
          </cell>
        </row>
        <row r="246">
          <cell r="A246">
            <v>110</v>
          </cell>
          <cell r="B246">
            <v>10676.039999999999</v>
          </cell>
        </row>
        <row r="247">
          <cell r="A247">
            <v>100</v>
          </cell>
          <cell r="B247">
            <v>10747.85</v>
          </cell>
        </row>
        <row r="248">
          <cell r="A248">
            <v>114</v>
          </cell>
          <cell r="B248">
            <v>10921.27</v>
          </cell>
        </row>
        <row r="249">
          <cell r="A249">
            <v>120</v>
          </cell>
          <cell r="B249">
            <v>10988.789999999999</v>
          </cell>
        </row>
        <row r="250">
          <cell r="A250">
            <v>99</v>
          </cell>
          <cell r="B250">
            <v>11175.499999999998</v>
          </cell>
        </row>
        <row r="251">
          <cell r="A251">
            <v>170</v>
          </cell>
          <cell r="B251">
            <v>11270.1</v>
          </cell>
        </row>
        <row r="252">
          <cell r="A252">
            <v>140</v>
          </cell>
          <cell r="B252">
            <v>11467.53</v>
          </cell>
        </row>
        <row r="253">
          <cell r="A253">
            <v>145</v>
          </cell>
          <cell r="B253">
            <v>11479.570999999998</v>
          </cell>
        </row>
        <row r="254">
          <cell r="A254">
            <v>128</v>
          </cell>
          <cell r="B254">
            <v>12075.699999999999</v>
          </cell>
        </row>
        <row r="255">
          <cell r="A255">
            <v>100</v>
          </cell>
          <cell r="B255">
            <v>12091.5</v>
          </cell>
        </row>
        <row r="256">
          <cell r="A256">
            <v>124</v>
          </cell>
          <cell r="B256">
            <v>12125.500000000002</v>
          </cell>
        </row>
        <row r="257">
          <cell r="A257">
            <v>95</v>
          </cell>
          <cell r="B257">
            <v>12390.029999999999</v>
          </cell>
        </row>
        <row r="258">
          <cell r="A258">
            <v>130</v>
          </cell>
          <cell r="B258">
            <v>12511.499999999998</v>
          </cell>
        </row>
        <row r="259">
          <cell r="A259">
            <v>120</v>
          </cell>
          <cell r="B259">
            <v>12568.300000000001</v>
          </cell>
        </row>
        <row r="260">
          <cell r="A260">
            <v>120</v>
          </cell>
          <cell r="B260">
            <v>12945.460400000002</v>
          </cell>
        </row>
        <row r="261">
          <cell r="A261">
            <v>121</v>
          </cell>
          <cell r="B261">
            <v>13257.999999999998</v>
          </cell>
        </row>
        <row r="262">
          <cell r="A262">
            <v>185</v>
          </cell>
          <cell r="B262">
            <v>13372.357000000004</v>
          </cell>
        </row>
        <row r="263">
          <cell r="A263">
            <v>230</v>
          </cell>
          <cell r="B263">
            <v>13598.299999999997</v>
          </cell>
        </row>
        <row r="264">
          <cell r="A264">
            <v>104</v>
          </cell>
          <cell r="B264">
            <v>13849.699999999999</v>
          </cell>
        </row>
        <row r="265">
          <cell r="A265">
            <v>200</v>
          </cell>
          <cell r="B265">
            <v>13905.999999999998</v>
          </cell>
        </row>
        <row r="266">
          <cell r="A266">
            <v>180</v>
          </cell>
          <cell r="B266">
            <v>14133.000000000002</v>
          </cell>
        </row>
        <row r="267">
          <cell r="A267">
            <v>118</v>
          </cell>
          <cell r="B267">
            <v>14358.9</v>
          </cell>
        </row>
        <row r="268">
          <cell r="A268">
            <v>100</v>
          </cell>
          <cell r="B268">
            <v>14398.89</v>
          </cell>
        </row>
        <row r="269">
          <cell r="A269">
            <v>142</v>
          </cell>
          <cell r="B269">
            <v>14518.400000000001</v>
          </cell>
        </row>
        <row r="270">
          <cell r="A270">
            <v>140</v>
          </cell>
          <cell r="B270">
            <v>14621.831999999999</v>
          </cell>
        </row>
        <row r="271">
          <cell r="A271">
            <v>94</v>
          </cell>
          <cell r="B271">
            <v>15018.888999999997</v>
          </cell>
        </row>
        <row r="272">
          <cell r="A272">
            <v>133</v>
          </cell>
          <cell r="B272">
            <v>15902.97</v>
          </cell>
        </row>
        <row r="273">
          <cell r="A273">
            <v>140</v>
          </cell>
          <cell r="B273">
            <v>16997.300000000003</v>
          </cell>
        </row>
        <row r="274">
          <cell r="A274">
            <v>120</v>
          </cell>
          <cell r="B274">
            <v>19121.8</v>
          </cell>
        </row>
        <row r="275">
          <cell r="A275">
            <v>130</v>
          </cell>
          <cell r="B275">
            <v>19679.98</v>
          </cell>
        </row>
        <row r="276">
          <cell r="A276">
            <v>166</v>
          </cell>
          <cell r="B276">
            <v>1910.4699999999998</v>
          </cell>
        </row>
        <row r="277">
          <cell r="A277">
            <v>133</v>
          </cell>
          <cell r="B277">
            <v>2384.5</v>
          </cell>
        </row>
        <row r="278">
          <cell r="A278">
            <v>150</v>
          </cell>
          <cell r="B278">
            <v>2559.9650000000006</v>
          </cell>
        </row>
        <row r="279">
          <cell r="A279">
            <v>131</v>
          </cell>
          <cell r="B279">
            <v>3138.52</v>
          </cell>
        </row>
        <row r="280">
          <cell r="A280">
            <v>185</v>
          </cell>
          <cell r="B280">
            <v>3351.2799999999997</v>
          </cell>
        </row>
        <row r="281">
          <cell r="A281">
            <v>190</v>
          </cell>
          <cell r="B281">
            <v>3434.6</v>
          </cell>
        </row>
        <row r="282">
          <cell r="A282">
            <v>160</v>
          </cell>
          <cell r="B282">
            <v>4203.4000000000005</v>
          </cell>
        </row>
        <row r="283">
          <cell r="A283">
            <v>108</v>
          </cell>
          <cell r="B283">
            <v>4268.6000000000004</v>
          </cell>
        </row>
        <row r="284">
          <cell r="A284">
            <v>210</v>
          </cell>
          <cell r="B284">
            <v>4366.66</v>
          </cell>
        </row>
        <row r="285">
          <cell r="A285">
            <v>176</v>
          </cell>
          <cell r="B285">
            <v>4495.62</v>
          </cell>
        </row>
        <row r="286">
          <cell r="A286">
            <v>240</v>
          </cell>
          <cell r="B286">
            <v>4610.1799999999985</v>
          </cell>
        </row>
        <row r="287">
          <cell r="A287">
            <v>190</v>
          </cell>
          <cell r="B287">
            <v>4646.92</v>
          </cell>
        </row>
        <row r="288">
          <cell r="A288">
            <v>200</v>
          </cell>
          <cell r="B288">
            <v>4652.6109999999999</v>
          </cell>
        </row>
        <row r="289">
          <cell r="A289">
            <v>185</v>
          </cell>
          <cell r="B289">
            <v>4698.5490000000009</v>
          </cell>
        </row>
        <row r="290">
          <cell r="A290">
            <v>185</v>
          </cell>
          <cell r="B290">
            <v>4725.8939999999993</v>
          </cell>
        </row>
        <row r="291">
          <cell r="A291">
            <v>194</v>
          </cell>
          <cell r="B291">
            <v>4732.4299999999994</v>
          </cell>
        </row>
        <row r="292">
          <cell r="A292">
            <v>240</v>
          </cell>
          <cell r="B292">
            <v>4903.79</v>
          </cell>
        </row>
        <row r="293">
          <cell r="A293">
            <v>293</v>
          </cell>
          <cell r="B293">
            <v>4973.0899999999992</v>
          </cell>
        </row>
        <row r="294">
          <cell r="A294">
            <v>130</v>
          </cell>
          <cell r="B294">
            <v>5353.58</v>
          </cell>
        </row>
        <row r="295">
          <cell r="A295">
            <v>189</v>
          </cell>
          <cell r="B295">
            <v>5454.7400000000007</v>
          </cell>
        </row>
        <row r="296">
          <cell r="A296">
            <v>190</v>
          </cell>
          <cell r="B296">
            <v>5497.0199999999986</v>
          </cell>
        </row>
        <row r="297">
          <cell r="A297">
            <v>150</v>
          </cell>
          <cell r="B297">
            <v>5715.6840000000002</v>
          </cell>
        </row>
        <row r="298">
          <cell r="A298">
            <v>117</v>
          </cell>
          <cell r="B298">
            <v>5744.65</v>
          </cell>
        </row>
        <row r="299">
          <cell r="A299">
            <v>164</v>
          </cell>
          <cell r="B299">
            <v>5962.8099999999995</v>
          </cell>
        </row>
        <row r="300">
          <cell r="A300">
            <v>175</v>
          </cell>
          <cell r="B300">
            <v>6088.28</v>
          </cell>
        </row>
        <row r="301">
          <cell r="A301">
            <v>180</v>
          </cell>
          <cell r="B301">
            <v>6211.3000000000011</v>
          </cell>
        </row>
        <row r="302">
          <cell r="A302">
            <v>190</v>
          </cell>
          <cell r="B302">
            <v>6802.91</v>
          </cell>
        </row>
        <row r="303">
          <cell r="A303">
            <v>176</v>
          </cell>
          <cell r="B303">
            <v>6830.95</v>
          </cell>
        </row>
        <row r="304">
          <cell r="A304">
            <v>225</v>
          </cell>
          <cell r="B304">
            <v>6885.2999999999993</v>
          </cell>
        </row>
        <row r="305">
          <cell r="A305">
            <v>147</v>
          </cell>
          <cell r="B305">
            <v>6975.9000000000005</v>
          </cell>
        </row>
        <row r="306">
          <cell r="A306">
            <v>169</v>
          </cell>
          <cell r="B306">
            <v>6987.7400000000007</v>
          </cell>
        </row>
        <row r="307">
          <cell r="A307">
            <v>203</v>
          </cell>
          <cell r="B307">
            <v>7079.0099999999993</v>
          </cell>
        </row>
        <row r="308">
          <cell r="A308">
            <v>180</v>
          </cell>
          <cell r="B308">
            <v>7150.68</v>
          </cell>
        </row>
        <row r="309">
          <cell r="A309">
            <v>125</v>
          </cell>
          <cell r="B309">
            <v>7524.0649999999996</v>
          </cell>
        </row>
        <row r="310">
          <cell r="A310">
            <v>240</v>
          </cell>
          <cell r="B310">
            <v>7882.8</v>
          </cell>
        </row>
        <row r="311">
          <cell r="A311">
            <v>160</v>
          </cell>
          <cell r="B311">
            <v>8036.1239999999998</v>
          </cell>
        </row>
        <row r="312">
          <cell r="A312">
            <v>157</v>
          </cell>
          <cell r="B312">
            <v>8382.2200000000012</v>
          </cell>
        </row>
        <row r="313">
          <cell r="A313">
            <v>220</v>
          </cell>
          <cell r="B313">
            <v>8401.8799999999992</v>
          </cell>
        </row>
        <row r="314">
          <cell r="A314">
            <v>156</v>
          </cell>
          <cell r="B314">
            <v>8688.83</v>
          </cell>
        </row>
        <row r="315">
          <cell r="A315">
            <v>180</v>
          </cell>
          <cell r="B315">
            <v>8782.3184000000001</v>
          </cell>
        </row>
        <row r="316">
          <cell r="A316">
            <v>230</v>
          </cell>
          <cell r="B316">
            <v>8925.119999999999</v>
          </cell>
        </row>
        <row r="317">
          <cell r="A317">
            <v>180</v>
          </cell>
          <cell r="B317">
            <v>9116.5400000000009</v>
          </cell>
        </row>
        <row r="318">
          <cell r="A318">
            <v>190</v>
          </cell>
          <cell r="B318">
            <v>9121.7000000000007</v>
          </cell>
        </row>
        <row r="319">
          <cell r="A319">
            <v>170</v>
          </cell>
          <cell r="B319">
            <v>9607.08</v>
          </cell>
        </row>
        <row r="320">
          <cell r="A320">
            <v>194</v>
          </cell>
          <cell r="B320">
            <v>9629.32</v>
          </cell>
        </row>
        <row r="321">
          <cell r="A321">
            <v>132</v>
          </cell>
          <cell r="B321">
            <v>9766.8200000000015</v>
          </cell>
        </row>
        <row r="322">
          <cell r="A322">
            <v>155</v>
          </cell>
          <cell r="B322">
            <v>9921.8200000000015</v>
          </cell>
        </row>
        <row r="323">
          <cell r="A323">
            <v>210</v>
          </cell>
          <cell r="B323">
            <v>9951.32</v>
          </cell>
        </row>
        <row r="324">
          <cell r="A324">
            <v>204</v>
          </cell>
          <cell r="B324">
            <v>10504.28</v>
          </cell>
        </row>
        <row r="325">
          <cell r="A325">
            <v>181</v>
          </cell>
          <cell r="B325">
            <v>11282.88</v>
          </cell>
        </row>
        <row r="326">
          <cell r="A326">
            <v>160</v>
          </cell>
          <cell r="B326">
            <v>11473.28</v>
          </cell>
        </row>
        <row r="327">
          <cell r="A327">
            <v>139</v>
          </cell>
          <cell r="B327">
            <v>11603.3</v>
          </cell>
        </row>
        <row r="328">
          <cell r="A328">
            <v>223</v>
          </cell>
          <cell r="B328">
            <v>11672.3</v>
          </cell>
        </row>
        <row r="329">
          <cell r="A329">
            <v>140</v>
          </cell>
          <cell r="B329">
            <v>11853.22</v>
          </cell>
        </row>
        <row r="330">
          <cell r="A330">
            <v>213</v>
          </cell>
          <cell r="B330">
            <v>12089.65</v>
          </cell>
        </row>
        <row r="331">
          <cell r="A331">
            <v>167</v>
          </cell>
          <cell r="B331">
            <v>12329.710000000001</v>
          </cell>
        </row>
        <row r="332">
          <cell r="A332">
            <v>183</v>
          </cell>
          <cell r="B332">
            <v>12550.19</v>
          </cell>
        </row>
        <row r="333">
          <cell r="A333">
            <v>250</v>
          </cell>
          <cell r="B333">
            <v>13548.650000000001</v>
          </cell>
        </row>
        <row r="334">
          <cell r="A334">
            <v>140</v>
          </cell>
          <cell r="B334">
            <v>14609.000000000002</v>
          </cell>
        </row>
        <row r="335">
          <cell r="A335">
            <v>184</v>
          </cell>
          <cell r="B335">
            <v>14611.9969</v>
          </cell>
        </row>
        <row r="336">
          <cell r="A336">
            <v>150</v>
          </cell>
          <cell r="B336">
            <v>14723.1</v>
          </cell>
        </row>
        <row r="337">
          <cell r="A337">
            <v>200</v>
          </cell>
          <cell r="B337">
            <v>15558.889999999998</v>
          </cell>
        </row>
        <row r="338">
          <cell r="A338">
            <v>170</v>
          </cell>
          <cell r="B338">
            <v>16304.859999999999</v>
          </cell>
        </row>
        <row r="339">
          <cell r="A339">
            <v>150</v>
          </cell>
          <cell r="B339">
            <v>16538.739999999998</v>
          </cell>
        </row>
        <row r="340">
          <cell r="A340">
            <v>180</v>
          </cell>
          <cell r="B340">
            <v>16599.725700000003</v>
          </cell>
        </row>
        <row r="341">
          <cell r="A341">
            <v>248</v>
          </cell>
          <cell r="B341">
            <v>17087.5</v>
          </cell>
        </row>
        <row r="342">
          <cell r="A342">
            <v>192</v>
          </cell>
          <cell r="B342">
            <v>19216.536</v>
          </cell>
        </row>
        <row r="343">
          <cell r="A343">
            <v>170</v>
          </cell>
          <cell r="B343">
            <v>3813.83</v>
          </cell>
        </row>
        <row r="344">
          <cell r="A344">
            <v>186</v>
          </cell>
          <cell r="B344">
            <v>5257.7099999999991</v>
          </cell>
        </row>
        <row r="345">
          <cell r="A345">
            <v>188</v>
          </cell>
          <cell r="B345">
            <v>6038.4179999999997</v>
          </cell>
        </row>
        <row r="346">
          <cell r="A346">
            <v>289</v>
          </cell>
          <cell r="B346">
            <v>6530.1759000000002</v>
          </cell>
        </row>
        <row r="347">
          <cell r="A347">
            <v>330</v>
          </cell>
          <cell r="B347">
            <v>8097.6999999999989</v>
          </cell>
        </row>
        <row r="348">
          <cell r="A348">
            <v>222</v>
          </cell>
          <cell r="B348">
            <v>9396.3499999999985</v>
          </cell>
        </row>
        <row r="349">
          <cell r="A349">
            <v>152</v>
          </cell>
          <cell r="B349">
            <v>10688</v>
          </cell>
        </row>
        <row r="350">
          <cell r="A350">
            <v>203</v>
          </cell>
          <cell r="B350">
            <v>11138.199999999999</v>
          </cell>
        </row>
        <row r="351">
          <cell r="A351">
            <v>233</v>
          </cell>
          <cell r="B351">
            <v>11592.07</v>
          </cell>
        </row>
        <row r="352">
          <cell r="A352">
            <v>280</v>
          </cell>
          <cell r="B352">
            <v>11629.9838</v>
          </cell>
        </row>
        <row r="353">
          <cell r="A353">
            <v>333</v>
          </cell>
          <cell r="B353">
            <v>11760.87</v>
          </cell>
        </row>
        <row r="354">
          <cell r="A354">
            <v>280</v>
          </cell>
          <cell r="B354">
            <v>11881.71</v>
          </cell>
        </row>
        <row r="355">
          <cell r="A355">
            <v>380</v>
          </cell>
          <cell r="B355">
            <v>12974.349700000001</v>
          </cell>
        </row>
        <row r="356">
          <cell r="A356">
            <v>255</v>
          </cell>
          <cell r="B356">
            <v>13004.580000000002</v>
          </cell>
        </row>
        <row r="357">
          <cell r="A357">
            <v>190</v>
          </cell>
          <cell r="B357">
            <v>14351.100000000004</v>
          </cell>
        </row>
        <row r="358">
          <cell r="A358">
            <v>225</v>
          </cell>
          <cell r="B358">
            <v>18015.570999999996</v>
          </cell>
        </row>
        <row r="359">
          <cell r="A359">
            <v>290</v>
          </cell>
          <cell r="B359">
            <v>24431.85</v>
          </cell>
        </row>
        <row r="360">
          <cell r="A360">
            <v>260</v>
          </cell>
          <cell r="B360">
            <v>8802.9500000000007</v>
          </cell>
        </row>
        <row r="361">
          <cell r="A361">
            <v>180</v>
          </cell>
          <cell r="B361">
            <v>12500.23</v>
          </cell>
        </row>
        <row r="362">
          <cell r="A362">
            <v>150</v>
          </cell>
          <cell r="B362">
            <v>19145.420000000006</v>
          </cell>
        </row>
        <row r="363">
          <cell r="A363">
            <v>290</v>
          </cell>
          <cell r="B363">
            <v>14345.599999999999</v>
          </cell>
        </row>
      </sheetData>
      <sheetData sheetId="6">
        <row r="2">
          <cell r="A2">
            <v>1</v>
          </cell>
          <cell r="B2">
            <v>907.7700000000001</v>
          </cell>
        </row>
        <row r="3">
          <cell r="A3">
            <v>1</v>
          </cell>
          <cell r="B3">
            <v>1557.0599999999997</v>
          </cell>
        </row>
        <row r="4">
          <cell r="A4">
            <v>1</v>
          </cell>
          <cell r="B4">
            <v>1671.66</v>
          </cell>
        </row>
        <row r="5">
          <cell r="A5">
            <v>1</v>
          </cell>
          <cell r="B5">
            <v>1946.1412999999995</v>
          </cell>
        </row>
        <row r="6">
          <cell r="A6">
            <v>1</v>
          </cell>
          <cell r="B6">
            <v>2257.71</v>
          </cell>
        </row>
        <row r="7">
          <cell r="A7">
            <v>1</v>
          </cell>
          <cell r="B7">
            <v>2305.75</v>
          </cell>
        </row>
        <row r="8">
          <cell r="A8">
            <v>1</v>
          </cell>
          <cell r="B8">
            <v>2511.6739999999995</v>
          </cell>
        </row>
        <row r="9">
          <cell r="A9">
            <v>1</v>
          </cell>
          <cell r="B9">
            <v>2710.8137999999999</v>
          </cell>
        </row>
        <row r="10">
          <cell r="A10">
            <v>1</v>
          </cell>
          <cell r="B10">
            <v>2822.39</v>
          </cell>
        </row>
        <row r="11">
          <cell r="A11">
            <v>1</v>
          </cell>
          <cell r="B11">
            <v>3000.2069000000001</v>
          </cell>
        </row>
        <row r="12">
          <cell r="A12">
            <v>1</v>
          </cell>
          <cell r="B12">
            <v>3053.04</v>
          </cell>
        </row>
        <row r="13">
          <cell r="A13">
            <v>1</v>
          </cell>
          <cell r="B13">
            <v>3090.33</v>
          </cell>
        </row>
        <row r="14">
          <cell r="A14">
            <v>1</v>
          </cell>
          <cell r="B14">
            <v>4017.38</v>
          </cell>
        </row>
        <row r="15">
          <cell r="A15">
            <v>1</v>
          </cell>
          <cell r="B15">
            <v>4204.91</v>
          </cell>
        </row>
        <row r="16">
          <cell r="A16">
            <v>1</v>
          </cell>
          <cell r="B16">
            <v>4232.1500000000005</v>
          </cell>
        </row>
        <row r="17">
          <cell r="A17">
            <v>1</v>
          </cell>
          <cell r="B17">
            <v>4610.2999999999993</v>
          </cell>
        </row>
        <row r="18">
          <cell r="A18">
            <v>1</v>
          </cell>
          <cell r="B18">
            <v>4916.2173000000003</v>
          </cell>
        </row>
        <row r="19">
          <cell r="A19">
            <v>1</v>
          </cell>
          <cell r="B19">
            <v>7313.87</v>
          </cell>
        </row>
        <row r="20">
          <cell r="A20">
            <v>1</v>
          </cell>
          <cell r="B20">
            <v>7353.3370000000004</v>
          </cell>
        </row>
        <row r="21">
          <cell r="A21">
            <v>1</v>
          </cell>
          <cell r="B21">
            <v>8186.9100000000008</v>
          </cell>
        </row>
        <row r="22">
          <cell r="A22">
            <v>2</v>
          </cell>
          <cell r="B22">
            <v>1130.2699999999998</v>
          </cell>
        </row>
        <row r="23">
          <cell r="A23">
            <v>2</v>
          </cell>
          <cell r="B23">
            <v>1562.35</v>
          </cell>
        </row>
        <row r="24">
          <cell r="A24">
            <v>2</v>
          </cell>
          <cell r="B24">
            <v>1680.72</v>
          </cell>
        </row>
        <row r="25">
          <cell r="A25">
            <v>2</v>
          </cell>
          <cell r="B25">
            <v>1687.96</v>
          </cell>
        </row>
        <row r="26">
          <cell r="A26">
            <v>2</v>
          </cell>
          <cell r="B26">
            <v>1780.8500000000001</v>
          </cell>
        </row>
        <row r="27">
          <cell r="A27">
            <v>2</v>
          </cell>
          <cell r="B27">
            <v>1785.72</v>
          </cell>
        </row>
        <row r="28">
          <cell r="A28">
            <v>2</v>
          </cell>
          <cell r="B28">
            <v>1826.0800000000002</v>
          </cell>
        </row>
        <row r="29">
          <cell r="A29">
            <v>2</v>
          </cell>
          <cell r="B29">
            <v>1942.9788000000003</v>
          </cell>
        </row>
        <row r="30">
          <cell r="A30">
            <v>2</v>
          </cell>
          <cell r="B30">
            <v>1966.1399999999999</v>
          </cell>
        </row>
        <row r="31">
          <cell r="A31">
            <v>2</v>
          </cell>
          <cell r="B31">
            <v>2165.6400000000003</v>
          </cell>
        </row>
        <row r="32">
          <cell r="A32">
            <v>2</v>
          </cell>
          <cell r="B32">
            <v>2406.73</v>
          </cell>
        </row>
        <row r="33">
          <cell r="A33">
            <v>2</v>
          </cell>
          <cell r="B33">
            <v>2597.4999999999995</v>
          </cell>
        </row>
        <row r="34">
          <cell r="A34">
            <v>2</v>
          </cell>
          <cell r="B34">
            <v>2624.76</v>
          </cell>
        </row>
        <row r="35">
          <cell r="A35">
            <v>2</v>
          </cell>
          <cell r="B35">
            <v>2768.4899999999993</v>
          </cell>
        </row>
        <row r="36">
          <cell r="A36">
            <v>2</v>
          </cell>
          <cell r="B36">
            <v>2793.31</v>
          </cell>
        </row>
        <row r="37">
          <cell r="A37">
            <v>2</v>
          </cell>
          <cell r="B37">
            <v>2985.6</v>
          </cell>
        </row>
        <row r="38">
          <cell r="A38">
            <v>2</v>
          </cell>
          <cell r="B38">
            <v>2991.79</v>
          </cell>
        </row>
        <row r="39">
          <cell r="A39">
            <v>2</v>
          </cell>
          <cell r="B39">
            <v>3189.48</v>
          </cell>
        </row>
        <row r="40">
          <cell r="A40">
            <v>2</v>
          </cell>
          <cell r="B40">
            <v>3301.0639999999999</v>
          </cell>
        </row>
        <row r="41">
          <cell r="A41">
            <v>2</v>
          </cell>
          <cell r="B41">
            <v>3309.3000000000006</v>
          </cell>
        </row>
        <row r="42">
          <cell r="A42">
            <v>2</v>
          </cell>
          <cell r="B42">
            <v>3318.59</v>
          </cell>
        </row>
        <row r="43">
          <cell r="A43">
            <v>2</v>
          </cell>
          <cell r="B43">
            <v>3327.5099999999998</v>
          </cell>
        </row>
        <row r="44">
          <cell r="A44">
            <v>2</v>
          </cell>
          <cell r="B44">
            <v>3330.1300000000006</v>
          </cell>
        </row>
        <row r="45">
          <cell r="A45">
            <v>2</v>
          </cell>
          <cell r="B45">
            <v>3413.8199999999997</v>
          </cell>
        </row>
        <row r="46">
          <cell r="A46">
            <v>2</v>
          </cell>
          <cell r="B46">
            <v>3743.42</v>
          </cell>
        </row>
        <row r="47">
          <cell r="A47">
            <v>2</v>
          </cell>
          <cell r="B47">
            <v>3918.7299999999996</v>
          </cell>
        </row>
        <row r="48">
          <cell r="A48">
            <v>2</v>
          </cell>
          <cell r="B48">
            <v>4019.85</v>
          </cell>
        </row>
        <row r="49">
          <cell r="A49">
            <v>2</v>
          </cell>
          <cell r="B49">
            <v>4043.52</v>
          </cell>
        </row>
        <row r="50">
          <cell r="A50">
            <v>2</v>
          </cell>
          <cell r="B50">
            <v>4050.65</v>
          </cell>
        </row>
        <row r="51">
          <cell r="A51">
            <v>2</v>
          </cell>
          <cell r="B51">
            <v>4066.1500000000005</v>
          </cell>
        </row>
        <row r="52">
          <cell r="A52">
            <v>2</v>
          </cell>
          <cell r="B52">
            <v>4094.61</v>
          </cell>
        </row>
        <row r="53">
          <cell r="A53">
            <v>2</v>
          </cell>
          <cell r="B53">
            <v>4106.3099999999995</v>
          </cell>
        </row>
        <row r="54">
          <cell r="A54">
            <v>2</v>
          </cell>
          <cell r="B54">
            <v>4298.2</v>
          </cell>
        </row>
        <row r="55">
          <cell r="A55">
            <v>2</v>
          </cell>
          <cell r="B55">
            <v>4319.6000000000004</v>
          </cell>
        </row>
        <row r="56">
          <cell r="A56">
            <v>2</v>
          </cell>
          <cell r="B56">
            <v>4453.7800000000007</v>
          </cell>
        </row>
        <row r="57">
          <cell r="A57">
            <v>2</v>
          </cell>
          <cell r="B57">
            <v>4577.3999999999996</v>
          </cell>
        </row>
        <row r="58">
          <cell r="A58">
            <v>2</v>
          </cell>
          <cell r="B58">
            <v>4633.83</v>
          </cell>
        </row>
        <row r="59">
          <cell r="A59">
            <v>2</v>
          </cell>
          <cell r="B59">
            <v>4642.75</v>
          </cell>
        </row>
        <row r="60">
          <cell r="A60">
            <v>2</v>
          </cell>
          <cell r="B60">
            <v>4675.4999999999991</v>
          </cell>
        </row>
        <row r="61">
          <cell r="A61">
            <v>2</v>
          </cell>
          <cell r="B61">
            <v>4738.170000000001</v>
          </cell>
        </row>
        <row r="62">
          <cell r="A62">
            <v>2</v>
          </cell>
          <cell r="B62">
            <v>4774.09</v>
          </cell>
        </row>
        <row r="63">
          <cell r="A63">
            <v>2</v>
          </cell>
          <cell r="B63">
            <v>4804.6200000000008</v>
          </cell>
        </row>
        <row r="64">
          <cell r="A64">
            <v>2</v>
          </cell>
          <cell r="B64">
            <v>4861.13</v>
          </cell>
        </row>
        <row r="65">
          <cell r="A65">
            <v>2</v>
          </cell>
          <cell r="B65">
            <v>4874.7289999999994</v>
          </cell>
        </row>
        <row r="66">
          <cell r="A66">
            <v>2</v>
          </cell>
          <cell r="B66">
            <v>4878.7199999999993</v>
          </cell>
        </row>
        <row r="67">
          <cell r="A67">
            <v>2</v>
          </cell>
          <cell r="B67">
            <v>5092.8999999999996</v>
          </cell>
        </row>
        <row r="68">
          <cell r="A68">
            <v>2</v>
          </cell>
          <cell r="B68">
            <v>5107.0199999999986</v>
          </cell>
        </row>
        <row r="69">
          <cell r="A69">
            <v>2</v>
          </cell>
          <cell r="B69">
            <v>5192.26</v>
          </cell>
        </row>
        <row r="70">
          <cell r="A70">
            <v>2</v>
          </cell>
          <cell r="B70">
            <v>5348</v>
          </cell>
        </row>
        <row r="71">
          <cell r="A71">
            <v>2</v>
          </cell>
          <cell r="B71">
            <v>5403.1100000000006</v>
          </cell>
        </row>
        <row r="72">
          <cell r="A72">
            <v>2</v>
          </cell>
          <cell r="B72">
            <v>5411.44</v>
          </cell>
        </row>
        <row r="73">
          <cell r="A73">
            <v>2</v>
          </cell>
          <cell r="B73">
            <v>5607.26</v>
          </cell>
        </row>
        <row r="74">
          <cell r="A74">
            <v>2</v>
          </cell>
          <cell r="B74">
            <v>5740.08</v>
          </cell>
        </row>
        <row r="75">
          <cell r="A75">
            <v>2</v>
          </cell>
          <cell r="B75">
            <v>5763.7900000000009</v>
          </cell>
        </row>
        <row r="76">
          <cell r="A76">
            <v>2</v>
          </cell>
          <cell r="B76">
            <v>5824.0400000000009</v>
          </cell>
        </row>
        <row r="77">
          <cell r="A77">
            <v>2</v>
          </cell>
          <cell r="B77">
            <v>6261.3899999999994</v>
          </cell>
        </row>
        <row r="78">
          <cell r="A78">
            <v>2</v>
          </cell>
          <cell r="B78">
            <v>6321.02</v>
          </cell>
        </row>
        <row r="79">
          <cell r="A79">
            <v>2</v>
          </cell>
          <cell r="B79">
            <v>6654.71</v>
          </cell>
        </row>
        <row r="80">
          <cell r="A80">
            <v>2</v>
          </cell>
          <cell r="B80">
            <v>6730.0199999999995</v>
          </cell>
        </row>
        <row r="81">
          <cell r="A81">
            <v>2</v>
          </cell>
          <cell r="B81">
            <v>7063.1200000000008</v>
          </cell>
        </row>
        <row r="82">
          <cell r="A82">
            <v>2</v>
          </cell>
          <cell r="B82">
            <v>7213.0299999999988</v>
          </cell>
        </row>
        <row r="83">
          <cell r="A83">
            <v>2</v>
          </cell>
          <cell r="B83">
            <v>7346.6890000000003</v>
          </cell>
        </row>
        <row r="84">
          <cell r="A84">
            <v>2</v>
          </cell>
          <cell r="B84">
            <v>7484.7800000000007</v>
          </cell>
        </row>
        <row r="85">
          <cell r="A85">
            <v>2</v>
          </cell>
          <cell r="B85">
            <v>7504.13</v>
          </cell>
        </row>
        <row r="86">
          <cell r="A86">
            <v>2</v>
          </cell>
          <cell r="B86">
            <v>7506.9</v>
          </cell>
        </row>
        <row r="87">
          <cell r="A87">
            <v>2</v>
          </cell>
          <cell r="B87">
            <v>7785.82</v>
          </cell>
        </row>
        <row r="88">
          <cell r="A88">
            <v>2</v>
          </cell>
          <cell r="B88">
            <v>7850.0300000000007</v>
          </cell>
        </row>
        <row r="89">
          <cell r="A89">
            <v>2</v>
          </cell>
          <cell r="B89">
            <v>8034.74</v>
          </cell>
        </row>
        <row r="90">
          <cell r="A90">
            <v>2</v>
          </cell>
          <cell r="B90">
            <v>8159.88</v>
          </cell>
        </row>
        <row r="91">
          <cell r="A91">
            <v>2</v>
          </cell>
          <cell r="B91">
            <v>8655.32</v>
          </cell>
        </row>
        <row r="92">
          <cell r="A92">
            <v>2</v>
          </cell>
          <cell r="B92">
            <v>8823.91</v>
          </cell>
        </row>
        <row r="93">
          <cell r="A93">
            <v>2</v>
          </cell>
          <cell r="B93">
            <v>9019.8100000000013</v>
          </cell>
        </row>
        <row r="94">
          <cell r="A94">
            <v>2</v>
          </cell>
          <cell r="B94">
            <v>9539.9500000000007</v>
          </cell>
        </row>
        <row r="95">
          <cell r="A95">
            <v>2</v>
          </cell>
          <cell r="B95">
            <v>9583.0799999999981</v>
          </cell>
        </row>
        <row r="96">
          <cell r="A96">
            <v>2</v>
          </cell>
          <cell r="B96">
            <v>9720.2160000000022</v>
          </cell>
        </row>
        <row r="97">
          <cell r="A97">
            <v>2</v>
          </cell>
          <cell r="B97">
            <v>9937.34</v>
          </cell>
        </row>
        <row r="98">
          <cell r="A98">
            <v>2</v>
          </cell>
          <cell r="B98">
            <v>10078.500000000002</v>
          </cell>
        </row>
        <row r="99">
          <cell r="A99">
            <v>2</v>
          </cell>
          <cell r="B99">
            <v>10162.210000000001</v>
          </cell>
        </row>
        <row r="100">
          <cell r="A100">
            <v>2</v>
          </cell>
          <cell r="B100">
            <v>10188.85</v>
          </cell>
        </row>
        <row r="101">
          <cell r="A101">
            <v>2</v>
          </cell>
          <cell r="B101">
            <v>10719.7</v>
          </cell>
        </row>
        <row r="102">
          <cell r="A102">
            <v>2</v>
          </cell>
          <cell r="B102">
            <v>10781.64</v>
          </cell>
        </row>
        <row r="103">
          <cell r="A103">
            <v>2</v>
          </cell>
          <cell r="B103">
            <v>11762.359999999999</v>
          </cell>
        </row>
        <row r="104">
          <cell r="A104">
            <v>2</v>
          </cell>
          <cell r="B104">
            <v>14652.999999999998</v>
          </cell>
        </row>
        <row r="105">
          <cell r="A105">
            <v>3</v>
          </cell>
          <cell r="B105">
            <v>674.29700000000003</v>
          </cell>
        </row>
        <row r="106">
          <cell r="A106">
            <v>3</v>
          </cell>
          <cell r="B106">
            <v>1876.0339999999999</v>
          </cell>
        </row>
        <row r="107">
          <cell r="A107">
            <v>3</v>
          </cell>
          <cell r="B107">
            <v>1931.0800000000002</v>
          </cell>
        </row>
        <row r="108">
          <cell r="A108">
            <v>3</v>
          </cell>
          <cell r="B108">
            <v>2054.48</v>
          </cell>
        </row>
        <row r="109">
          <cell r="A109">
            <v>3</v>
          </cell>
          <cell r="B109">
            <v>2555.42</v>
          </cell>
        </row>
        <row r="110">
          <cell r="A110">
            <v>3</v>
          </cell>
          <cell r="B110">
            <v>2586.5899999999997</v>
          </cell>
        </row>
        <row r="111">
          <cell r="A111">
            <v>3</v>
          </cell>
          <cell r="B111">
            <v>2649.6600000000008</v>
          </cell>
        </row>
        <row r="112">
          <cell r="A112">
            <v>3</v>
          </cell>
          <cell r="B112">
            <v>2783.7699999999995</v>
          </cell>
        </row>
        <row r="113">
          <cell r="A113">
            <v>3</v>
          </cell>
          <cell r="B113">
            <v>2792.4899999999993</v>
          </cell>
        </row>
        <row r="114">
          <cell r="A114">
            <v>3</v>
          </cell>
          <cell r="B114">
            <v>2793.18</v>
          </cell>
        </row>
        <row r="115">
          <cell r="A115">
            <v>3</v>
          </cell>
          <cell r="B115">
            <v>2807.5799999999995</v>
          </cell>
        </row>
        <row r="116">
          <cell r="A116">
            <v>3</v>
          </cell>
          <cell r="B116">
            <v>2828.3300000000004</v>
          </cell>
        </row>
        <row r="117">
          <cell r="A117">
            <v>3</v>
          </cell>
          <cell r="B117">
            <v>2832.2500000000009</v>
          </cell>
        </row>
        <row r="118">
          <cell r="A118">
            <v>3</v>
          </cell>
          <cell r="B118">
            <v>2915.86</v>
          </cell>
        </row>
        <row r="119">
          <cell r="A119">
            <v>3</v>
          </cell>
          <cell r="B119">
            <v>3077.8700000000003</v>
          </cell>
        </row>
        <row r="120">
          <cell r="A120">
            <v>3</v>
          </cell>
          <cell r="B120">
            <v>3142.3299999999995</v>
          </cell>
        </row>
        <row r="121">
          <cell r="A121">
            <v>3</v>
          </cell>
          <cell r="B121">
            <v>3163.49</v>
          </cell>
        </row>
        <row r="122">
          <cell r="A122">
            <v>3</v>
          </cell>
          <cell r="B122">
            <v>3240.4000000000005</v>
          </cell>
        </row>
        <row r="123">
          <cell r="A123">
            <v>3</v>
          </cell>
          <cell r="B123">
            <v>3287.2999999999997</v>
          </cell>
        </row>
        <row r="124">
          <cell r="A124">
            <v>3</v>
          </cell>
          <cell r="B124">
            <v>3307.1200000000003</v>
          </cell>
        </row>
        <row r="125">
          <cell r="A125">
            <v>3</v>
          </cell>
          <cell r="B125">
            <v>3312.9300000000003</v>
          </cell>
        </row>
        <row r="126">
          <cell r="A126">
            <v>3</v>
          </cell>
          <cell r="B126">
            <v>3334.377</v>
          </cell>
        </row>
        <row r="127">
          <cell r="A127">
            <v>3</v>
          </cell>
          <cell r="B127">
            <v>3388.61</v>
          </cell>
        </row>
        <row r="128">
          <cell r="A128">
            <v>3</v>
          </cell>
          <cell r="B128">
            <v>3426.2</v>
          </cell>
        </row>
        <row r="129">
          <cell r="A129">
            <v>3</v>
          </cell>
          <cell r="B129">
            <v>3560.7999999999993</v>
          </cell>
        </row>
        <row r="130">
          <cell r="A130">
            <v>3</v>
          </cell>
          <cell r="B130">
            <v>3648.02</v>
          </cell>
        </row>
        <row r="131">
          <cell r="A131">
            <v>3</v>
          </cell>
          <cell r="B131">
            <v>3678.1299999999997</v>
          </cell>
        </row>
        <row r="132">
          <cell r="A132">
            <v>3</v>
          </cell>
          <cell r="B132">
            <v>3771</v>
          </cell>
        </row>
        <row r="133">
          <cell r="A133">
            <v>3</v>
          </cell>
          <cell r="B133">
            <v>3773.72</v>
          </cell>
        </row>
        <row r="134">
          <cell r="A134">
            <v>3</v>
          </cell>
          <cell r="B134">
            <v>3837.8010000000004</v>
          </cell>
        </row>
        <row r="135">
          <cell r="A135">
            <v>3</v>
          </cell>
          <cell r="B135">
            <v>3935.259</v>
          </cell>
        </row>
        <row r="136">
          <cell r="A136">
            <v>3</v>
          </cell>
          <cell r="B136">
            <v>3974.0299999999997</v>
          </cell>
        </row>
        <row r="137">
          <cell r="A137">
            <v>3</v>
          </cell>
          <cell r="B137">
            <v>3998.8</v>
          </cell>
        </row>
        <row r="138">
          <cell r="A138">
            <v>3</v>
          </cell>
          <cell r="B138">
            <v>4092.4500000000003</v>
          </cell>
        </row>
        <row r="139">
          <cell r="A139">
            <v>3</v>
          </cell>
          <cell r="B139">
            <v>4380.7999999999993</v>
          </cell>
        </row>
        <row r="140">
          <cell r="A140">
            <v>3</v>
          </cell>
          <cell r="B140">
            <v>4390.8900000000003</v>
          </cell>
        </row>
        <row r="141">
          <cell r="A141">
            <v>3</v>
          </cell>
          <cell r="B141">
            <v>4426.1900000000005</v>
          </cell>
        </row>
        <row r="142">
          <cell r="A142">
            <v>3</v>
          </cell>
          <cell r="B142">
            <v>4434.49</v>
          </cell>
        </row>
        <row r="143">
          <cell r="A143">
            <v>3</v>
          </cell>
          <cell r="B143">
            <v>4504.5200000000004</v>
          </cell>
        </row>
        <row r="144">
          <cell r="A144">
            <v>3</v>
          </cell>
          <cell r="B144">
            <v>4609.0099999999993</v>
          </cell>
        </row>
        <row r="145">
          <cell r="A145">
            <v>3</v>
          </cell>
          <cell r="B145">
            <v>4871.21</v>
          </cell>
        </row>
        <row r="146">
          <cell r="A146">
            <v>3</v>
          </cell>
          <cell r="B146">
            <v>4910.7500000000009</v>
          </cell>
        </row>
        <row r="147">
          <cell r="A147">
            <v>3</v>
          </cell>
          <cell r="B147">
            <v>4937.0499999999993</v>
          </cell>
        </row>
        <row r="148">
          <cell r="A148">
            <v>3</v>
          </cell>
          <cell r="B148">
            <v>4974.2499999999991</v>
          </cell>
        </row>
        <row r="149">
          <cell r="A149">
            <v>3</v>
          </cell>
          <cell r="B149">
            <v>4976.0800000000008</v>
          </cell>
        </row>
        <row r="150">
          <cell r="A150">
            <v>3</v>
          </cell>
          <cell r="B150">
            <v>4994.2</v>
          </cell>
        </row>
        <row r="151">
          <cell r="A151">
            <v>3</v>
          </cell>
          <cell r="B151">
            <v>5113.46</v>
          </cell>
        </row>
        <row r="152">
          <cell r="A152">
            <v>3</v>
          </cell>
          <cell r="B152">
            <v>5150.75</v>
          </cell>
        </row>
        <row r="153">
          <cell r="A153">
            <v>3</v>
          </cell>
          <cell r="B153">
            <v>5243.34</v>
          </cell>
        </row>
        <row r="154">
          <cell r="A154">
            <v>3</v>
          </cell>
          <cell r="B154">
            <v>5274.3000000000011</v>
          </cell>
        </row>
        <row r="155">
          <cell r="A155">
            <v>3</v>
          </cell>
          <cell r="B155">
            <v>5378.45</v>
          </cell>
        </row>
        <row r="156">
          <cell r="A156">
            <v>3</v>
          </cell>
          <cell r="B156">
            <v>5537.19</v>
          </cell>
        </row>
        <row r="157">
          <cell r="A157">
            <v>3</v>
          </cell>
          <cell r="B157">
            <v>5668.2</v>
          </cell>
        </row>
        <row r="158">
          <cell r="A158">
            <v>3</v>
          </cell>
          <cell r="B158">
            <v>5764.74</v>
          </cell>
        </row>
        <row r="159">
          <cell r="A159">
            <v>3</v>
          </cell>
          <cell r="B159">
            <v>5765.8000000000011</v>
          </cell>
        </row>
        <row r="160">
          <cell r="A160">
            <v>3</v>
          </cell>
          <cell r="B160">
            <v>5791.72</v>
          </cell>
        </row>
        <row r="161">
          <cell r="A161">
            <v>3</v>
          </cell>
          <cell r="B161">
            <v>5792.78</v>
          </cell>
        </row>
        <row r="162">
          <cell r="A162">
            <v>3</v>
          </cell>
          <cell r="B162">
            <v>5831.64</v>
          </cell>
        </row>
        <row r="163">
          <cell r="A163">
            <v>3</v>
          </cell>
          <cell r="B163">
            <v>5845.69</v>
          </cell>
        </row>
        <row r="164">
          <cell r="A164">
            <v>3</v>
          </cell>
          <cell r="B164">
            <v>5860.8499999999995</v>
          </cell>
        </row>
        <row r="165">
          <cell r="A165">
            <v>3</v>
          </cell>
          <cell r="B165">
            <v>5939.1500000000005</v>
          </cell>
        </row>
        <row r="166">
          <cell r="A166">
            <v>3</v>
          </cell>
          <cell r="B166">
            <v>6012.5899999999992</v>
          </cell>
        </row>
        <row r="167">
          <cell r="A167">
            <v>3</v>
          </cell>
          <cell r="B167">
            <v>6017.0899999999992</v>
          </cell>
        </row>
        <row r="168">
          <cell r="A168">
            <v>3</v>
          </cell>
          <cell r="B168">
            <v>6024.2899999999991</v>
          </cell>
        </row>
        <row r="169">
          <cell r="A169">
            <v>3</v>
          </cell>
          <cell r="B169">
            <v>6063.0099999999993</v>
          </cell>
        </row>
        <row r="170">
          <cell r="A170">
            <v>3</v>
          </cell>
          <cell r="B170">
            <v>6084.8799999999992</v>
          </cell>
        </row>
        <row r="171">
          <cell r="A171">
            <v>3</v>
          </cell>
          <cell r="B171">
            <v>6096.6299999999983</v>
          </cell>
        </row>
        <row r="172">
          <cell r="A172">
            <v>3</v>
          </cell>
          <cell r="B172">
            <v>6106.6</v>
          </cell>
        </row>
        <row r="173">
          <cell r="A173">
            <v>3</v>
          </cell>
          <cell r="B173">
            <v>6109.4500000000007</v>
          </cell>
        </row>
        <row r="174">
          <cell r="A174">
            <v>3</v>
          </cell>
          <cell r="B174">
            <v>6111.7000000000007</v>
          </cell>
        </row>
        <row r="175">
          <cell r="A175">
            <v>3</v>
          </cell>
          <cell r="B175">
            <v>6147.9900000000007</v>
          </cell>
        </row>
        <row r="176">
          <cell r="A176">
            <v>3</v>
          </cell>
          <cell r="B176">
            <v>6220.19</v>
          </cell>
        </row>
        <row r="177">
          <cell r="A177">
            <v>3</v>
          </cell>
          <cell r="B177">
            <v>6233.86</v>
          </cell>
        </row>
        <row r="178">
          <cell r="A178">
            <v>3</v>
          </cell>
          <cell r="B178">
            <v>6259.2199999999993</v>
          </cell>
        </row>
        <row r="179">
          <cell r="A179">
            <v>3</v>
          </cell>
          <cell r="B179">
            <v>6387.67</v>
          </cell>
        </row>
        <row r="180">
          <cell r="A180">
            <v>3</v>
          </cell>
          <cell r="B180">
            <v>6387.86</v>
          </cell>
        </row>
        <row r="181">
          <cell r="A181">
            <v>3</v>
          </cell>
          <cell r="B181">
            <v>6470.06</v>
          </cell>
        </row>
        <row r="182">
          <cell r="A182">
            <v>3</v>
          </cell>
          <cell r="B182">
            <v>6557.2599999999993</v>
          </cell>
        </row>
        <row r="183">
          <cell r="A183">
            <v>3</v>
          </cell>
          <cell r="B183">
            <v>6593.4040000000005</v>
          </cell>
        </row>
        <row r="184">
          <cell r="A184">
            <v>3</v>
          </cell>
          <cell r="B184">
            <v>6598.11</v>
          </cell>
        </row>
        <row r="185">
          <cell r="A185">
            <v>3</v>
          </cell>
          <cell r="B185">
            <v>6599.35</v>
          </cell>
        </row>
        <row r="186">
          <cell r="A186">
            <v>3</v>
          </cell>
          <cell r="B186">
            <v>6642.83</v>
          </cell>
        </row>
        <row r="187">
          <cell r="A187">
            <v>3</v>
          </cell>
          <cell r="B187">
            <v>6677.0899999999992</v>
          </cell>
        </row>
        <row r="188">
          <cell r="A188">
            <v>3</v>
          </cell>
          <cell r="B188">
            <v>6685.2</v>
          </cell>
        </row>
        <row r="189">
          <cell r="A189">
            <v>3</v>
          </cell>
          <cell r="B189">
            <v>6755.41</v>
          </cell>
        </row>
        <row r="190">
          <cell r="A190">
            <v>3</v>
          </cell>
          <cell r="B190">
            <v>6783.8100000000013</v>
          </cell>
        </row>
        <row r="191">
          <cell r="A191">
            <v>3</v>
          </cell>
          <cell r="B191">
            <v>6814.2799999999988</v>
          </cell>
        </row>
        <row r="192">
          <cell r="A192">
            <v>3</v>
          </cell>
          <cell r="B192">
            <v>6825.06</v>
          </cell>
        </row>
        <row r="193">
          <cell r="A193">
            <v>3</v>
          </cell>
          <cell r="B193">
            <v>6865.6</v>
          </cell>
        </row>
        <row r="194">
          <cell r="A194">
            <v>3</v>
          </cell>
          <cell r="B194">
            <v>6871.8200000000006</v>
          </cell>
        </row>
        <row r="195">
          <cell r="A195">
            <v>3</v>
          </cell>
          <cell r="B195">
            <v>6876.17</v>
          </cell>
        </row>
        <row r="196">
          <cell r="A196">
            <v>3</v>
          </cell>
          <cell r="B196">
            <v>6922.1399999999994</v>
          </cell>
        </row>
        <row r="197">
          <cell r="A197">
            <v>3</v>
          </cell>
          <cell r="B197">
            <v>7017.61</v>
          </cell>
        </row>
        <row r="198">
          <cell r="A198">
            <v>3</v>
          </cell>
          <cell r="B198">
            <v>7090.72</v>
          </cell>
        </row>
        <row r="199">
          <cell r="A199">
            <v>3</v>
          </cell>
          <cell r="B199">
            <v>7108.16</v>
          </cell>
        </row>
        <row r="200">
          <cell r="A200">
            <v>3</v>
          </cell>
          <cell r="B200">
            <v>7127.39</v>
          </cell>
        </row>
        <row r="201">
          <cell r="A201">
            <v>3</v>
          </cell>
          <cell r="B201">
            <v>7179.2990000000009</v>
          </cell>
        </row>
        <row r="202">
          <cell r="A202">
            <v>3</v>
          </cell>
          <cell r="B202">
            <v>7205.93</v>
          </cell>
        </row>
        <row r="203">
          <cell r="A203">
            <v>3</v>
          </cell>
          <cell r="B203">
            <v>7327.92</v>
          </cell>
        </row>
        <row r="204">
          <cell r="A204">
            <v>3</v>
          </cell>
          <cell r="B204">
            <v>7372.619999999999</v>
          </cell>
        </row>
        <row r="205">
          <cell r="A205">
            <v>3</v>
          </cell>
          <cell r="B205">
            <v>7430.2209999999995</v>
          </cell>
        </row>
        <row r="206">
          <cell r="A206">
            <v>3</v>
          </cell>
          <cell r="B206">
            <v>7438.71</v>
          </cell>
        </row>
        <row r="207">
          <cell r="A207">
            <v>3</v>
          </cell>
          <cell r="B207">
            <v>7442.4700000000012</v>
          </cell>
        </row>
        <row r="208">
          <cell r="A208">
            <v>3</v>
          </cell>
          <cell r="B208">
            <v>7506.0709999999999</v>
          </cell>
        </row>
        <row r="209">
          <cell r="A209">
            <v>3</v>
          </cell>
          <cell r="B209">
            <v>7543.2209999999995</v>
          </cell>
        </row>
        <row r="210">
          <cell r="A210">
            <v>3</v>
          </cell>
          <cell r="B210">
            <v>7596.9700000000012</v>
          </cell>
        </row>
        <row r="211">
          <cell r="A211">
            <v>3</v>
          </cell>
          <cell r="B211">
            <v>7614.7000000000007</v>
          </cell>
        </row>
        <row r="212">
          <cell r="A212">
            <v>3</v>
          </cell>
          <cell r="B212">
            <v>7621.42</v>
          </cell>
        </row>
        <row r="213">
          <cell r="A213">
            <v>3</v>
          </cell>
          <cell r="B213">
            <v>7720.2400000000007</v>
          </cell>
        </row>
        <row r="214">
          <cell r="A214">
            <v>3</v>
          </cell>
          <cell r="B214">
            <v>7771.01</v>
          </cell>
        </row>
        <row r="215">
          <cell r="A215">
            <v>3</v>
          </cell>
          <cell r="B215">
            <v>7950.4000000000005</v>
          </cell>
        </row>
        <row r="216">
          <cell r="A216">
            <v>3</v>
          </cell>
          <cell r="B216">
            <v>7955.5800000000008</v>
          </cell>
        </row>
        <row r="217">
          <cell r="A217">
            <v>3</v>
          </cell>
          <cell r="B217">
            <v>7967.6100000000006</v>
          </cell>
        </row>
        <row r="218">
          <cell r="A218">
            <v>3</v>
          </cell>
          <cell r="B218">
            <v>8060.5999999999995</v>
          </cell>
        </row>
        <row r="219">
          <cell r="A219">
            <v>3</v>
          </cell>
          <cell r="B219">
            <v>8109.8</v>
          </cell>
        </row>
        <row r="220">
          <cell r="A220">
            <v>3</v>
          </cell>
          <cell r="B220">
            <v>8161.3499999999995</v>
          </cell>
        </row>
        <row r="221">
          <cell r="A221">
            <v>3</v>
          </cell>
          <cell r="B221">
            <v>8305.1</v>
          </cell>
        </row>
        <row r="222">
          <cell r="A222">
            <v>3</v>
          </cell>
          <cell r="B222">
            <v>8313.2099999999991</v>
          </cell>
        </row>
        <row r="223">
          <cell r="A223">
            <v>3</v>
          </cell>
          <cell r="B223">
            <v>8341.5999999999985</v>
          </cell>
        </row>
        <row r="224">
          <cell r="A224">
            <v>3</v>
          </cell>
          <cell r="B224">
            <v>8394.69</v>
          </cell>
        </row>
        <row r="225">
          <cell r="A225">
            <v>3</v>
          </cell>
          <cell r="B225">
            <v>8570</v>
          </cell>
        </row>
        <row r="226">
          <cell r="A226">
            <v>3</v>
          </cell>
          <cell r="B226">
            <v>8573.68</v>
          </cell>
        </row>
        <row r="227">
          <cell r="A227">
            <v>3</v>
          </cell>
          <cell r="B227">
            <v>8586.753999999999</v>
          </cell>
        </row>
        <row r="228">
          <cell r="A228">
            <v>3</v>
          </cell>
          <cell r="B228">
            <v>8736.6999999999989</v>
          </cell>
        </row>
        <row r="229">
          <cell r="A229">
            <v>3</v>
          </cell>
          <cell r="B229">
            <v>8862.630000000001</v>
          </cell>
        </row>
        <row r="230">
          <cell r="A230">
            <v>3</v>
          </cell>
          <cell r="B230">
            <v>9200.02</v>
          </cell>
        </row>
        <row r="231">
          <cell r="A231">
            <v>3</v>
          </cell>
          <cell r="B231">
            <v>9280.7800000000007</v>
          </cell>
        </row>
        <row r="232">
          <cell r="A232">
            <v>3</v>
          </cell>
          <cell r="B232">
            <v>9348.2284999999993</v>
          </cell>
        </row>
        <row r="233">
          <cell r="A233">
            <v>3</v>
          </cell>
          <cell r="B233">
            <v>9556.7999999999993</v>
          </cell>
        </row>
        <row r="234">
          <cell r="A234">
            <v>3</v>
          </cell>
          <cell r="B234">
            <v>9561.0899999999965</v>
          </cell>
        </row>
        <row r="235">
          <cell r="A235">
            <v>3</v>
          </cell>
          <cell r="B235">
            <v>9779.7999999999975</v>
          </cell>
        </row>
        <row r="236">
          <cell r="A236">
            <v>3</v>
          </cell>
          <cell r="B236">
            <v>9834.67</v>
          </cell>
        </row>
        <row r="237">
          <cell r="A237">
            <v>3</v>
          </cell>
          <cell r="B237">
            <v>9853.5739999999987</v>
          </cell>
        </row>
        <row r="238">
          <cell r="A238">
            <v>3</v>
          </cell>
          <cell r="B238">
            <v>9965.1</v>
          </cell>
        </row>
        <row r="239">
          <cell r="A239">
            <v>3</v>
          </cell>
          <cell r="B239">
            <v>9978.6099999999988</v>
          </cell>
        </row>
        <row r="240">
          <cell r="A240">
            <v>3</v>
          </cell>
          <cell r="B240">
            <v>10021.329999999998</v>
          </cell>
        </row>
        <row r="241">
          <cell r="A241">
            <v>3</v>
          </cell>
          <cell r="B241">
            <v>10063.120000000001</v>
          </cell>
        </row>
        <row r="242">
          <cell r="A242">
            <v>3</v>
          </cell>
          <cell r="B242">
            <v>10075.119999999999</v>
          </cell>
        </row>
        <row r="243">
          <cell r="A243">
            <v>3</v>
          </cell>
          <cell r="B243">
            <v>10107.48</v>
          </cell>
        </row>
        <row r="244">
          <cell r="A244">
            <v>3</v>
          </cell>
          <cell r="B244">
            <v>10167.119999999999</v>
          </cell>
        </row>
        <row r="245">
          <cell r="A245">
            <v>3</v>
          </cell>
          <cell r="B245">
            <v>10278.25</v>
          </cell>
        </row>
        <row r="246">
          <cell r="A246">
            <v>3</v>
          </cell>
          <cell r="B246">
            <v>10676.039999999999</v>
          </cell>
        </row>
        <row r="247">
          <cell r="A247">
            <v>3</v>
          </cell>
          <cell r="B247">
            <v>10747.85</v>
          </cell>
        </row>
        <row r="248">
          <cell r="A248">
            <v>3</v>
          </cell>
          <cell r="B248">
            <v>10921.27</v>
          </cell>
        </row>
        <row r="249">
          <cell r="A249">
            <v>3</v>
          </cell>
          <cell r="B249">
            <v>10988.789999999999</v>
          </cell>
        </row>
        <row r="250">
          <cell r="A250">
            <v>3</v>
          </cell>
          <cell r="B250">
            <v>11175.499999999998</v>
          </cell>
        </row>
        <row r="251">
          <cell r="A251">
            <v>3</v>
          </cell>
          <cell r="B251">
            <v>11270.1</v>
          </cell>
        </row>
        <row r="252">
          <cell r="A252">
            <v>3</v>
          </cell>
          <cell r="B252">
            <v>11467.53</v>
          </cell>
        </row>
        <row r="253">
          <cell r="A253">
            <v>3</v>
          </cell>
          <cell r="B253">
            <v>11479.570999999998</v>
          </cell>
        </row>
        <row r="254">
          <cell r="A254">
            <v>3</v>
          </cell>
          <cell r="B254">
            <v>12075.699999999999</v>
          </cell>
        </row>
        <row r="255">
          <cell r="A255">
            <v>3</v>
          </cell>
          <cell r="B255">
            <v>12091.5</v>
          </cell>
        </row>
        <row r="256">
          <cell r="A256">
            <v>3</v>
          </cell>
          <cell r="B256">
            <v>12125.500000000002</v>
          </cell>
        </row>
        <row r="257">
          <cell r="A257">
            <v>3</v>
          </cell>
          <cell r="B257">
            <v>12390.029999999999</v>
          </cell>
        </row>
        <row r="258">
          <cell r="A258">
            <v>3</v>
          </cell>
          <cell r="B258">
            <v>12511.499999999998</v>
          </cell>
        </row>
        <row r="259">
          <cell r="A259">
            <v>3</v>
          </cell>
          <cell r="B259">
            <v>12568.300000000001</v>
          </cell>
        </row>
        <row r="260">
          <cell r="A260">
            <v>3</v>
          </cell>
          <cell r="B260">
            <v>12945.460400000002</v>
          </cell>
        </row>
        <row r="261">
          <cell r="A261">
            <v>3</v>
          </cell>
          <cell r="B261">
            <v>13257.999999999998</v>
          </cell>
        </row>
        <row r="262">
          <cell r="A262">
            <v>3</v>
          </cell>
          <cell r="B262">
            <v>13372.357000000004</v>
          </cell>
        </row>
        <row r="263">
          <cell r="A263">
            <v>3</v>
          </cell>
          <cell r="B263">
            <v>13598.299999999997</v>
          </cell>
        </row>
        <row r="264">
          <cell r="A264">
            <v>3</v>
          </cell>
          <cell r="B264">
            <v>13849.699999999999</v>
          </cell>
        </row>
        <row r="265">
          <cell r="A265">
            <v>3</v>
          </cell>
          <cell r="B265">
            <v>13905.999999999998</v>
          </cell>
        </row>
        <row r="266">
          <cell r="A266">
            <v>3</v>
          </cell>
          <cell r="B266">
            <v>14133.000000000002</v>
          </cell>
        </row>
        <row r="267">
          <cell r="A267">
            <v>3</v>
          </cell>
          <cell r="B267">
            <v>14358.9</v>
          </cell>
        </row>
        <row r="268">
          <cell r="A268">
            <v>3</v>
          </cell>
          <cell r="B268">
            <v>14398.89</v>
          </cell>
        </row>
        <row r="269">
          <cell r="A269">
            <v>3</v>
          </cell>
          <cell r="B269">
            <v>14518.400000000001</v>
          </cell>
        </row>
        <row r="270">
          <cell r="A270">
            <v>3</v>
          </cell>
          <cell r="B270">
            <v>14621.831999999999</v>
          </cell>
        </row>
        <row r="271">
          <cell r="A271">
            <v>3</v>
          </cell>
          <cell r="B271">
            <v>15018.888999999997</v>
          </cell>
        </row>
        <row r="272">
          <cell r="A272">
            <v>3</v>
          </cell>
          <cell r="B272">
            <v>15902.97</v>
          </cell>
        </row>
        <row r="273">
          <cell r="A273">
            <v>3</v>
          </cell>
          <cell r="B273">
            <v>16997.300000000003</v>
          </cell>
        </row>
        <row r="274">
          <cell r="A274">
            <v>3</v>
          </cell>
          <cell r="B274">
            <v>19121.8</v>
          </cell>
        </row>
        <row r="275">
          <cell r="A275">
            <v>3</v>
          </cell>
          <cell r="B275">
            <v>19679.98</v>
          </cell>
        </row>
        <row r="276">
          <cell r="A276">
            <v>4</v>
          </cell>
          <cell r="B276">
            <v>1910.4699999999998</v>
          </cell>
        </row>
        <row r="277">
          <cell r="A277">
            <v>4</v>
          </cell>
          <cell r="B277">
            <v>2384.5</v>
          </cell>
        </row>
        <row r="278">
          <cell r="A278">
            <v>4</v>
          </cell>
          <cell r="B278">
            <v>2559.9650000000006</v>
          </cell>
        </row>
        <row r="279">
          <cell r="A279">
            <v>4</v>
          </cell>
          <cell r="B279">
            <v>3138.52</v>
          </cell>
        </row>
        <row r="280">
          <cell r="A280">
            <v>4</v>
          </cell>
          <cell r="B280">
            <v>3351.2799999999997</v>
          </cell>
        </row>
        <row r="281">
          <cell r="A281">
            <v>4</v>
          </cell>
          <cell r="B281">
            <v>3434.6</v>
          </cell>
        </row>
        <row r="282">
          <cell r="A282">
            <v>4</v>
          </cell>
          <cell r="B282">
            <v>4203.4000000000005</v>
          </cell>
        </row>
        <row r="283">
          <cell r="A283">
            <v>4</v>
          </cell>
          <cell r="B283">
            <v>4268.6000000000004</v>
          </cell>
        </row>
        <row r="284">
          <cell r="A284">
            <v>4</v>
          </cell>
          <cell r="B284">
            <v>4366.66</v>
          </cell>
        </row>
        <row r="285">
          <cell r="A285">
            <v>4</v>
          </cell>
          <cell r="B285">
            <v>4495.62</v>
          </cell>
        </row>
        <row r="286">
          <cell r="A286">
            <v>4</v>
          </cell>
          <cell r="B286">
            <v>4610.1799999999985</v>
          </cell>
        </row>
        <row r="287">
          <cell r="A287">
            <v>4</v>
          </cell>
          <cell r="B287">
            <v>4646.92</v>
          </cell>
        </row>
        <row r="288">
          <cell r="A288">
            <v>4</v>
          </cell>
          <cell r="B288">
            <v>4652.6109999999999</v>
          </cell>
        </row>
        <row r="289">
          <cell r="A289">
            <v>4</v>
          </cell>
          <cell r="B289">
            <v>4698.5490000000009</v>
          </cell>
        </row>
        <row r="290">
          <cell r="A290">
            <v>4</v>
          </cell>
          <cell r="B290">
            <v>4725.8939999999993</v>
          </cell>
        </row>
        <row r="291">
          <cell r="A291">
            <v>4</v>
          </cell>
          <cell r="B291">
            <v>4732.4299999999994</v>
          </cell>
        </row>
        <row r="292">
          <cell r="A292">
            <v>4</v>
          </cell>
          <cell r="B292">
            <v>4903.79</v>
          </cell>
        </row>
        <row r="293">
          <cell r="A293">
            <v>4</v>
          </cell>
          <cell r="B293">
            <v>4973.0899999999992</v>
          </cell>
        </row>
        <row r="294">
          <cell r="A294">
            <v>4</v>
          </cell>
          <cell r="B294">
            <v>5353.58</v>
          </cell>
        </row>
        <row r="295">
          <cell r="A295">
            <v>4</v>
          </cell>
          <cell r="B295">
            <v>5454.7400000000007</v>
          </cell>
        </row>
        <row r="296">
          <cell r="A296">
            <v>4</v>
          </cell>
          <cell r="B296">
            <v>5497.0199999999986</v>
          </cell>
        </row>
        <row r="297">
          <cell r="A297">
            <v>4</v>
          </cell>
          <cell r="B297">
            <v>5715.6840000000002</v>
          </cell>
        </row>
        <row r="298">
          <cell r="A298">
            <v>4</v>
          </cell>
          <cell r="B298">
            <v>5744.65</v>
          </cell>
        </row>
        <row r="299">
          <cell r="A299">
            <v>4</v>
          </cell>
          <cell r="B299">
            <v>5962.8099999999995</v>
          </cell>
        </row>
        <row r="300">
          <cell r="A300">
            <v>4</v>
          </cell>
          <cell r="B300">
            <v>6088.28</v>
          </cell>
        </row>
        <row r="301">
          <cell r="A301">
            <v>4</v>
          </cell>
          <cell r="B301">
            <v>6211.3000000000011</v>
          </cell>
        </row>
        <row r="302">
          <cell r="A302">
            <v>4</v>
          </cell>
          <cell r="B302">
            <v>6802.91</v>
          </cell>
        </row>
        <row r="303">
          <cell r="A303">
            <v>4</v>
          </cell>
          <cell r="B303">
            <v>6830.95</v>
          </cell>
        </row>
        <row r="304">
          <cell r="A304">
            <v>4</v>
          </cell>
          <cell r="B304">
            <v>6885.2999999999993</v>
          </cell>
        </row>
        <row r="305">
          <cell r="A305">
            <v>4</v>
          </cell>
          <cell r="B305">
            <v>6975.9000000000005</v>
          </cell>
        </row>
        <row r="306">
          <cell r="A306">
            <v>4</v>
          </cell>
          <cell r="B306">
            <v>6987.7400000000007</v>
          </cell>
        </row>
        <row r="307">
          <cell r="A307">
            <v>4</v>
          </cell>
          <cell r="B307">
            <v>7079.0099999999993</v>
          </cell>
        </row>
        <row r="308">
          <cell r="A308">
            <v>4</v>
          </cell>
          <cell r="B308">
            <v>7150.68</v>
          </cell>
        </row>
        <row r="309">
          <cell r="A309">
            <v>4</v>
          </cell>
          <cell r="B309">
            <v>7524.0649999999996</v>
          </cell>
        </row>
        <row r="310">
          <cell r="A310">
            <v>4</v>
          </cell>
          <cell r="B310">
            <v>7882.8</v>
          </cell>
        </row>
        <row r="311">
          <cell r="A311">
            <v>4</v>
          </cell>
          <cell r="B311">
            <v>8036.1239999999998</v>
          </cell>
        </row>
        <row r="312">
          <cell r="A312">
            <v>4</v>
          </cell>
          <cell r="B312">
            <v>8382.2200000000012</v>
          </cell>
        </row>
        <row r="313">
          <cell r="A313">
            <v>4</v>
          </cell>
          <cell r="B313">
            <v>8401.8799999999992</v>
          </cell>
        </row>
        <row r="314">
          <cell r="A314">
            <v>4</v>
          </cell>
          <cell r="B314">
            <v>8688.83</v>
          </cell>
        </row>
        <row r="315">
          <cell r="A315">
            <v>4</v>
          </cell>
          <cell r="B315">
            <v>8782.3184000000001</v>
          </cell>
        </row>
        <row r="316">
          <cell r="A316">
            <v>4</v>
          </cell>
          <cell r="B316">
            <v>8925.119999999999</v>
          </cell>
        </row>
        <row r="317">
          <cell r="A317">
            <v>4</v>
          </cell>
          <cell r="B317">
            <v>9116.5400000000009</v>
          </cell>
        </row>
        <row r="318">
          <cell r="A318">
            <v>4</v>
          </cell>
          <cell r="B318">
            <v>9121.7000000000007</v>
          </cell>
        </row>
        <row r="319">
          <cell r="A319">
            <v>4</v>
          </cell>
          <cell r="B319">
            <v>9607.08</v>
          </cell>
        </row>
        <row r="320">
          <cell r="A320">
            <v>4</v>
          </cell>
          <cell r="B320">
            <v>9629.32</v>
          </cell>
        </row>
        <row r="321">
          <cell r="A321">
            <v>4</v>
          </cell>
          <cell r="B321">
            <v>9766.8200000000015</v>
          </cell>
        </row>
        <row r="322">
          <cell r="A322">
            <v>4</v>
          </cell>
          <cell r="B322">
            <v>9921.8200000000015</v>
          </cell>
        </row>
        <row r="323">
          <cell r="A323">
            <v>4</v>
          </cell>
          <cell r="B323">
            <v>9951.32</v>
          </cell>
        </row>
        <row r="324">
          <cell r="A324">
            <v>4</v>
          </cell>
          <cell r="B324">
            <v>10504.28</v>
          </cell>
        </row>
        <row r="325">
          <cell r="A325">
            <v>4</v>
          </cell>
          <cell r="B325">
            <v>11282.88</v>
          </cell>
        </row>
        <row r="326">
          <cell r="A326">
            <v>4</v>
          </cell>
          <cell r="B326">
            <v>11473.28</v>
          </cell>
        </row>
        <row r="327">
          <cell r="A327">
            <v>4</v>
          </cell>
          <cell r="B327">
            <v>11603.3</v>
          </cell>
        </row>
        <row r="328">
          <cell r="A328">
            <v>4</v>
          </cell>
          <cell r="B328">
            <v>11672.3</v>
          </cell>
        </row>
        <row r="329">
          <cell r="A329">
            <v>4</v>
          </cell>
          <cell r="B329">
            <v>11853.22</v>
          </cell>
        </row>
        <row r="330">
          <cell r="A330">
            <v>4</v>
          </cell>
          <cell r="B330">
            <v>12089.65</v>
          </cell>
        </row>
        <row r="331">
          <cell r="A331">
            <v>4</v>
          </cell>
          <cell r="B331">
            <v>12329.710000000001</v>
          </cell>
        </row>
        <row r="332">
          <cell r="A332">
            <v>4</v>
          </cell>
          <cell r="B332">
            <v>12550.19</v>
          </cell>
        </row>
        <row r="333">
          <cell r="A333">
            <v>4</v>
          </cell>
          <cell r="B333">
            <v>13548.650000000001</v>
          </cell>
        </row>
        <row r="334">
          <cell r="A334">
            <v>4</v>
          </cell>
          <cell r="B334">
            <v>14609.000000000002</v>
          </cell>
        </row>
        <row r="335">
          <cell r="A335">
            <v>4</v>
          </cell>
          <cell r="B335">
            <v>14611.9969</v>
          </cell>
        </row>
        <row r="336">
          <cell r="A336">
            <v>4</v>
          </cell>
          <cell r="B336">
            <v>14723.1</v>
          </cell>
        </row>
        <row r="337">
          <cell r="A337">
            <v>4</v>
          </cell>
          <cell r="B337">
            <v>15558.889999999998</v>
          </cell>
        </row>
        <row r="338">
          <cell r="A338">
            <v>4</v>
          </cell>
          <cell r="B338">
            <v>16304.859999999999</v>
          </cell>
        </row>
        <row r="339">
          <cell r="A339">
            <v>4</v>
          </cell>
          <cell r="B339">
            <v>16538.739999999998</v>
          </cell>
        </row>
        <row r="340">
          <cell r="A340">
            <v>4</v>
          </cell>
          <cell r="B340">
            <v>16599.725700000003</v>
          </cell>
        </row>
        <row r="341">
          <cell r="A341">
            <v>4</v>
          </cell>
          <cell r="B341">
            <v>17087.5</v>
          </cell>
        </row>
        <row r="342">
          <cell r="A342">
            <v>4</v>
          </cell>
          <cell r="B342">
            <v>19216.536</v>
          </cell>
        </row>
      </sheetData>
      <sheetData sheetId="7">
        <row r="1">
          <cell r="B1" t="str">
            <v>kWh</v>
          </cell>
        </row>
        <row r="2">
          <cell r="A2">
            <v>120</v>
          </cell>
          <cell r="B2">
            <v>23064.1</v>
          </cell>
        </row>
        <row r="3">
          <cell r="A3">
            <v>160</v>
          </cell>
          <cell r="B3">
            <v>19400.8</v>
          </cell>
        </row>
        <row r="4">
          <cell r="A4">
            <v>93</v>
          </cell>
          <cell r="B4">
            <v>18931.152000000002</v>
          </cell>
        </row>
        <row r="5">
          <cell r="A5">
            <v>144</v>
          </cell>
          <cell r="B5">
            <v>18469.600000000002</v>
          </cell>
        </row>
        <row r="6">
          <cell r="A6">
            <v>96</v>
          </cell>
          <cell r="B6">
            <v>18425.039999999997</v>
          </cell>
        </row>
        <row r="7">
          <cell r="A7">
            <v>120</v>
          </cell>
          <cell r="B7">
            <v>18060.5</v>
          </cell>
        </row>
        <row r="8">
          <cell r="A8">
            <v>40</v>
          </cell>
          <cell r="B8">
            <v>17947.799999999996</v>
          </cell>
        </row>
        <row r="9">
          <cell r="A9">
            <v>100</v>
          </cell>
          <cell r="B9">
            <v>16204.82</v>
          </cell>
        </row>
        <row r="10">
          <cell r="A10">
            <v>100</v>
          </cell>
          <cell r="B10">
            <v>15263.8</v>
          </cell>
        </row>
        <row r="11">
          <cell r="A11">
            <v>90</v>
          </cell>
          <cell r="B11">
            <v>15164.500000000002</v>
          </cell>
        </row>
        <row r="12">
          <cell r="A12">
            <v>214</v>
          </cell>
          <cell r="B12">
            <v>14896.400000000001</v>
          </cell>
        </row>
        <row r="13">
          <cell r="A13">
            <v>100</v>
          </cell>
          <cell r="B13">
            <v>14670</v>
          </cell>
        </row>
        <row r="14">
          <cell r="A14">
            <v>123</v>
          </cell>
          <cell r="B14">
            <v>13936.539999999999</v>
          </cell>
        </row>
        <row r="15">
          <cell r="A15">
            <v>80</v>
          </cell>
          <cell r="B15">
            <v>13930.25</v>
          </cell>
        </row>
        <row r="16">
          <cell r="A16">
            <v>83</v>
          </cell>
          <cell r="B16">
            <v>13801.9</v>
          </cell>
        </row>
        <row r="17">
          <cell r="A17">
            <v>140</v>
          </cell>
          <cell r="B17">
            <v>13742.820000000002</v>
          </cell>
        </row>
        <row r="18">
          <cell r="A18">
            <v>154</v>
          </cell>
          <cell r="B18">
            <v>13577.1</v>
          </cell>
        </row>
        <row r="19">
          <cell r="A19">
            <v>90</v>
          </cell>
          <cell r="B19">
            <v>13094</v>
          </cell>
        </row>
        <row r="20">
          <cell r="A20">
            <v>93</v>
          </cell>
          <cell r="B20">
            <v>13004.230000000001</v>
          </cell>
        </row>
        <row r="21">
          <cell r="A21">
            <v>150</v>
          </cell>
          <cell r="B21">
            <v>12996.640000000001</v>
          </cell>
        </row>
        <row r="22">
          <cell r="A22">
            <v>100</v>
          </cell>
          <cell r="B22">
            <v>12974.200000000003</v>
          </cell>
        </row>
        <row r="23">
          <cell r="A23">
            <v>114</v>
          </cell>
          <cell r="B23">
            <v>12917.42</v>
          </cell>
        </row>
        <row r="24">
          <cell r="A24">
            <v>110</v>
          </cell>
          <cell r="B24">
            <v>12714.95</v>
          </cell>
        </row>
        <row r="25">
          <cell r="A25">
            <v>100</v>
          </cell>
          <cell r="B25">
            <v>11977.119999999999</v>
          </cell>
        </row>
        <row r="26">
          <cell r="A26">
            <v>170</v>
          </cell>
          <cell r="B26">
            <v>11825.87</v>
          </cell>
        </row>
        <row r="27">
          <cell r="A27">
            <v>121</v>
          </cell>
          <cell r="B27">
            <v>11637.5</v>
          </cell>
        </row>
        <row r="28">
          <cell r="A28">
            <v>100</v>
          </cell>
          <cell r="B28">
            <v>11547.96</v>
          </cell>
        </row>
        <row r="29">
          <cell r="A29">
            <v>110</v>
          </cell>
          <cell r="B29">
            <v>11234.999999999998</v>
          </cell>
        </row>
        <row r="30">
          <cell r="A30">
            <v>82</v>
          </cell>
          <cell r="B30">
            <v>11182.596999999998</v>
          </cell>
        </row>
        <row r="31">
          <cell r="A31">
            <v>110</v>
          </cell>
          <cell r="B31">
            <v>10418.300000000001</v>
          </cell>
        </row>
        <row r="32">
          <cell r="A32">
            <v>144</v>
          </cell>
          <cell r="B32">
            <v>10322.030000000001</v>
          </cell>
        </row>
        <row r="33">
          <cell r="A33">
            <v>91</v>
          </cell>
          <cell r="B33">
            <v>10275.4</v>
          </cell>
        </row>
        <row r="34">
          <cell r="A34">
            <v>91</v>
          </cell>
          <cell r="B34">
            <v>10270.810000000001</v>
          </cell>
        </row>
        <row r="35">
          <cell r="A35">
            <v>80</v>
          </cell>
          <cell r="B35">
            <v>10092.159800000001</v>
          </cell>
        </row>
        <row r="36">
          <cell r="A36">
            <v>80</v>
          </cell>
          <cell r="B36">
            <v>9956.81</v>
          </cell>
        </row>
        <row r="37">
          <cell r="A37">
            <v>120</v>
          </cell>
          <cell r="B37">
            <v>9618.1999999999989</v>
          </cell>
        </row>
        <row r="38">
          <cell r="A38">
            <v>110</v>
          </cell>
          <cell r="B38">
            <v>9508.4</v>
          </cell>
        </row>
        <row r="39">
          <cell r="A39">
            <v>174</v>
          </cell>
          <cell r="B39">
            <v>9378.4800000000014</v>
          </cell>
        </row>
        <row r="40">
          <cell r="A40">
            <v>120</v>
          </cell>
          <cell r="B40">
            <v>9214.4399999999987</v>
          </cell>
        </row>
        <row r="41">
          <cell r="A41">
            <v>100</v>
          </cell>
          <cell r="B41">
            <v>9170.8700000000008</v>
          </cell>
        </row>
        <row r="42">
          <cell r="A42">
            <v>97</v>
          </cell>
          <cell r="B42">
            <v>9113.9499999999989</v>
          </cell>
        </row>
        <row r="43">
          <cell r="A43">
            <v>110</v>
          </cell>
          <cell r="B43">
            <v>9005.4</v>
          </cell>
        </row>
        <row r="44">
          <cell r="A44">
            <v>135</v>
          </cell>
          <cell r="B44">
            <v>8904.7790000000005</v>
          </cell>
        </row>
        <row r="45">
          <cell r="A45">
            <v>140</v>
          </cell>
          <cell r="B45">
            <v>8753.76</v>
          </cell>
        </row>
        <row r="46">
          <cell r="A46">
            <v>100</v>
          </cell>
          <cell r="B46">
            <v>8597.9729999999981</v>
          </cell>
        </row>
        <row r="47">
          <cell r="A47">
            <v>83</v>
          </cell>
          <cell r="B47">
            <v>8586.5500000000011</v>
          </cell>
        </row>
        <row r="48">
          <cell r="A48">
            <v>80</v>
          </cell>
          <cell r="B48">
            <v>8567.2900000000009</v>
          </cell>
        </row>
        <row r="49">
          <cell r="A49">
            <v>110</v>
          </cell>
          <cell r="B49">
            <v>8533.75</v>
          </cell>
        </row>
        <row r="50">
          <cell r="A50">
            <v>94</v>
          </cell>
          <cell r="B50">
            <v>8458.2900000000009</v>
          </cell>
        </row>
        <row r="51">
          <cell r="A51">
            <v>62</v>
          </cell>
          <cell r="B51">
            <v>8453.67</v>
          </cell>
        </row>
        <row r="52">
          <cell r="A52">
            <v>104</v>
          </cell>
          <cell r="B52">
            <v>8441.1999999999989</v>
          </cell>
        </row>
        <row r="53">
          <cell r="A53">
            <v>48</v>
          </cell>
          <cell r="B53">
            <v>8420.6970000000001</v>
          </cell>
        </row>
        <row r="54">
          <cell r="A54">
            <v>105</v>
          </cell>
          <cell r="B54">
            <v>8280.9700000000012</v>
          </cell>
        </row>
        <row r="55">
          <cell r="A55">
            <v>120</v>
          </cell>
          <cell r="B55">
            <v>8280.48</v>
          </cell>
        </row>
        <row r="56">
          <cell r="A56">
            <v>110</v>
          </cell>
          <cell r="B56">
            <v>8206.0400000000009</v>
          </cell>
        </row>
        <row r="57">
          <cell r="A57">
            <v>175</v>
          </cell>
          <cell r="B57">
            <v>8113.1530000000002</v>
          </cell>
        </row>
        <row r="58">
          <cell r="A58">
            <v>104</v>
          </cell>
          <cell r="B58">
            <v>7955.38</v>
          </cell>
        </row>
        <row r="59">
          <cell r="A59">
            <v>100</v>
          </cell>
          <cell r="B59">
            <v>7721.05</v>
          </cell>
        </row>
        <row r="60">
          <cell r="A60">
            <v>134</v>
          </cell>
          <cell r="B60">
            <v>7718.0000000000009</v>
          </cell>
        </row>
        <row r="61">
          <cell r="A61">
            <v>100</v>
          </cell>
          <cell r="B61">
            <v>7699.65</v>
          </cell>
        </row>
        <row r="62">
          <cell r="A62">
            <v>120</v>
          </cell>
          <cell r="B62">
            <v>7650.19</v>
          </cell>
        </row>
        <row r="63">
          <cell r="A63">
            <v>103</v>
          </cell>
          <cell r="B63">
            <v>7639.0999999999995</v>
          </cell>
        </row>
        <row r="64">
          <cell r="A64">
            <v>72</v>
          </cell>
          <cell r="B64">
            <v>7636.9500000000007</v>
          </cell>
        </row>
        <row r="65">
          <cell r="A65">
            <v>72</v>
          </cell>
          <cell r="B65">
            <v>7497.1900000000005</v>
          </cell>
        </row>
        <row r="66">
          <cell r="A66">
            <v>70</v>
          </cell>
          <cell r="B66">
            <v>7452.0199999999995</v>
          </cell>
        </row>
        <row r="67">
          <cell r="A67">
            <v>74</v>
          </cell>
          <cell r="B67">
            <v>7419.18</v>
          </cell>
        </row>
        <row r="68">
          <cell r="A68">
            <v>105</v>
          </cell>
          <cell r="B68">
            <v>7239.42</v>
          </cell>
        </row>
        <row r="69">
          <cell r="A69">
            <v>140</v>
          </cell>
          <cell r="B69">
            <v>7197.4209999999994</v>
          </cell>
        </row>
        <row r="70">
          <cell r="A70">
            <v>80</v>
          </cell>
          <cell r="B70">
            <v>7044</v>
          </cell>
        </row>
        <row r="71">
          <cell r="A71">
            <v>84</v>
          </cell>
          <cell r="B71">
            <v>6955.1000000000013</v>
          </cell>
        </row>
        <row r="72">
          <cell r="A72">
            <v>65</v>
          </cell>
          <cell r="B72">
            <v>6815.0941999999995</v>
          </cell>
        </row>
        <row r="73">
          <cell r="A73">
            <v>80</v>
          </cell>
          <cell r="B73">
            <v>6681.84</v>
          </cell>
        </row>
        <row r="74">
          <cell r="A74">
            <v>130</v>
          </cell>
          <cell r="B74">
            <v>6587.93</v>
          </cell>
        </row>
        <row r="75">
          <cell r="A75">
            <v>90</v>
          </cell>
          <cell r="B75">
            <v>6480.0199999999995</v>
          </cell>
        </row>
        <row r="76">
          <cell r="A76">
            <v>50</v>
          </cell>
          <cell r="B76">
            <v>6404.47</v>
          </cell>
        </row>
        <row r="77">
          <cell r="A77">
            <v>103</v>
          </cell>
          <cell r="B77">
            <v>6394.7199999999993</v>
          </cell>
        </row>
        <row r="78">
          <cell r="A78">
            <v>56</v>
          </cell>
          <cell r="B78">
            <v>6174.2760000000007</v>
          </cell>
        </row>
        <row r="79">
          <cell r="A79">
            <v>80</v>
          </cell>
          <cell r="B79">
            <v>6107.6600000000008</v>
          </cell>
        </row>
        <row r="80">
          <cell r="A80">
            <v>150</v>
          </cell>
          <cell r="B80">
            <v>6003.96</v>
          </cell>
        </row>
        <row r="81">
          <cell r="A81">
            <v>110</v>
          </cell>
          <cell r="B81">
            <v>5901.38</v>
          </cell>
        </row>
        <row r="82">
          <cell r="A82">
            <v>100</v>
          </cell>
          <cell r="B82">
            <v>5870.1200000000008</v>
          </cell>
        </row>
        <row r="83">
          <cell r="A83">
            <v>80</v>
          </cell>
          <cell r="B83">
            <v>5832.1399999999994</v>
          </cell>
        </row>
        <row r="84">
          <cell r="A84">
            <v>72</v>
          </cell>
          <cell r="B84">
            <v>5648.3399999999992</v>
          </cell>
        </row>
        <row r="85">
          <cell r="A85">
            <v>90</v>
          </cell>
          <cell r="B85">
            <v>5543.4999999999991</v>
          </cell>
        </row>
        <row r="86">
          <cell r="A86">
            <v>170</v>
          </cell>
          <cell r="B86">
            <v>5451.75</v>
          </cell>
        </row>
        <row r="87">
          <cell r="A87">
            <v>73</v>
          </cell>
          <cell r="B87">
            <v>5312.51</v>
          </cell>
        </row>
        <row r="88">
          <cell r="A88">
            <v>70</v>
          </cell>
          <cell r="B88">
            <v>5285.85</v>
          </cell>
        </row>
        <row r="89">
          <cell r="A89">
            <v>90</v>
          </cell>
          <cell r="B89">
            <v>5241.24</v>
          </cell>
        </row>
        <row r="90">
          <cell r="A90">
            <v>72</v>
          </cell>
          <cell r="B90">
            <v>5155.09</v>
          </cell>
        </row>
        <row r="91">
          <cell r="A91">
            <v>230</v>
          </cell>
          <cell r="B91">
            <v>5153.43</v>
          </cell>
        </row>
        <row r="92">
          <cell r="A92">
            <v>103</v>
          </cell>
          <cell r="B92">
            <v>5128.0160000000005</v>
          </cell>
        </row>
        <row r="93">
          <cell r="A93">
            <v>100</v>
          </cell>
          <cell r="B93">
            <v>5108.2</v>
          </cell>
        </row>
        <row r="94">
          <cell r="A94">
            <v>84</v>
          </cell>
          <cell r="B94">
            <v>5058.9800000000005</v>
          </cell>
        </row>
        <row r="95">
          <cell r="A95">
            <v>80</v>
          </cell>
          <cell r="B95">
            <v>5046.4599999999991</v>
          </cell>
        </row>
        <row r="96">
          <cell r="A96">
            <v>90</v>
          </cell>
          <cell r="B96">
            <v>4893.2700000000004</v>
          </cell>
        </row>
        <row r="97">
          <cell r="A97">
            <v>102</v>
          </cell>
          <cell r="B97">
            <v>4855.8509999999997</v>
          </cell>
        </row>
        <row r="98">
          <cell r="A98">
            <v>77</v>
          </cell>
          <cell r="B98">
            <v>4791.96</v>
          </cell>
        </row>
        <row r="99">
          <cell r="A99">
            <v>200</v>
          </cell>
          <cell r="B99">
            <v>4742.0199999999995</v>
          </cell>
        </row>
        <row r="100">
          <cell r="A100">
            <v>105</v>
          </cell>
          <cell r="B100">
            <v>4735.46</v>
          </cell>
        </row>
        <row r="101">
          <cell r="A101">
            <v>54</v>
          </cell>
          <cell r="B101">
            <v>4573.55</v>
          </cell>
        </row>
        <row r="102">
          <cell r="A102">
            <v>80</v>
          </cell>
          <cell r="B102">
            <v>4458.1599999999989</v>
          </cell>
        </row>
        <row r="103">
          <cell r="A103">
            <v>84</v>
          </cell>
          <cell r="B103">
            <v>4426.8599999999997</v>
          </cell>
        </row>
        <row r="104">
          <cell r="A104">
            <v>75</v>
          </cell>
          <cell r="B104">
            <v>4355.92</v>
          </cell>
        </row>
        <row r="105">
          <cell r="A105">
            <v>74</v>
          </cell>
          <cell r="B105">
            <v>4183.2499999999991</v>
          </cell>
        </row>
        <row r="106">
          <cell r="A106">
            <v>80</v>
          </cell>
          <cell r="B106">
            <v>4178.5200000000004</v>
          </cell>
        </row>
        <row r="107">
          <cell r="A107">
            <v>127</v>
          </cell>
          <cell r="B107">
            <v>4023.04</v>
          </cell>
        </row>
        <row r="108">
          <cell r="A108">
            <v>70</v>
          </cell>
          <cell r="B108">
            <v>4020.3799999999997</v>
          </cell>
        </row>
        <row r="109">
          <cell r="A109">
            <v>80</v>
          </cell>
          <cell r="B109">
            <v>3964.93</v>
          </cell>
        </row>
        <row r="110">
          <cell r="A110">
            <v>49</v>
          </cell>
          <cell r="B110">
            <v>3963.0179999999996</v>
          </cell>
        </row>
        <row r="111">
          <cell r="A111">
            <v>68</v>
          </cell>
          <cell r="B111">
            <v>3792.63</v>
          </cell>
        </row>
        <row r="112">
          <cell r="A112">
            <v>96</v>
          </cell>
          <cell r="B112">
            <v>3613.67</v>
          </cell>
        </row>
        <row r="113">
          <cell r="A113">
            <v>60</v>
          </cell>
          <cell r="B113">
            <v>3488.0599999999995</v>
          </cell>
        </row>
        <row r="114">
          <cell r="A114">
            <v>80</v>
          </cell>
          <cell r="B114">
            <v>3450.71</v>
          </cell>
        </row>
        <row r="115">
          <cell r="A115">
            <v>103</v>
          </cell>
          <cell r="B115">
            <v>3101.1</v>
          </cell>
        </row>
        <row r="116">
          <cell r="A116">
            <v>37</v>
          </cell>
          <cell r="B116">
            <v>3028.3900000000003</v>
          </cell>
        </row>
        <row r="117">
          <cell r="A117">
            <v>71</v>
          </cell>
          <cell r="B117">
            <v>3013.9399999999996</v>
          </cell>
        </row>
        <row r="118">
          <cell r="A118">
            <v>56</v>
          </cell>
          <cell r="B118">
            <v>2954.5767000000001</v>
          </cell>
        </row>
        <row r="119">
          <cell r="A119">
            <v>54</v>
          </cell>
          <cell r="B119">
            <v>2850.8700000000003</v>
          </cell>
        </row>
        <row r="120">
          <cell r="A120">
            <v>72</v>
          </cell>
          <cell r="B120">
            <v>2831.23</v>
          </cell>
        </row>
        <row r="121">
          <cell r="A121">
            <v>54</v>
          </cell>
          <cell r="B121">
            <v>2410.9899999999998</v>
          </cell>
        </row>
        <row r="122">
          <cell r="A122">
            <v>37</v>
          </cell>
          <cell r="B122">
            <v>2300.79</v>
          </cell>
        </row>
        <row r="123">
          <cell r="A123">
            <v>100</v>
          </cell>
          <cell r="B123">
            <v>2209.9300000000003</v>
          </cell>
        </row>
      </sheetData>
      <sheetData sheetId="8">
        <row r="1">
          <cell r="B1" t="str">
            <v>kWh</v>
          </cell>
        </row>
        <row r="2">
          <cell r="A2">
            <v>4</v>
          </cell>
          <cell r="B2">
            <v>19400.8</v>
          </cell>
        </row>
        <row r="3">
          <cell r="A3">
            <v>4</v>
          </cell>
          <cell r="B3">
            <v>18469.600000000002</v>
          </cell>
        </row>
        <row r="4">
          <cell r="A4">
            <v>4</v>
          </cell>
          <cell r="B4">
            <v>16204.82</v>
          </cell>
        </row>
        <row r="5">
          <cell r="A5">
            <v>4</v>
          </cell>
          <cell r="B5">
            <v>14896.400000000001</v>
          </cell>
        </row>
        <row r="6">
          <cell r="A6">
            <v>4</v>
          </cell>
          <cell r="B6">
            <v>13936.539999999999</v>
          </cell>
        </row>
        <row r="7">
          <cell r="A7">
            <v>4</v>
          </cell>
          <cell r="B7">
            <v>11637.5</v>
          </cell>
        </row>
        <row r="8">
          <cell r="A8">
            <v>4</v>
          </cell>
          <cell r="B8">
            <v>9214.4399999999987</v>
          </cell>
        </row>
        <row r="9">
          <cell r="A9">
            <v>4</v>
          </cell>
          <cell r="B9">
            <v>9005.4</v>
          </cell>
        </row>
        <row r="10">
          <cell r="A10">
            <v>4</v>
          </cell>
          <cell r="B10">
            <v>8533.75</v>
          </cell>
        </row>
        <row r="11">
          <cell r="A11">
            <v>4</v>
          </cell>
          <cell r="B11">
            <v>8113.1530000000002</v>
          </cell>
        </row>
        <row r="12">
          <cell r="A12">
            <v>4</v>
          </cell>
          <cell r="B12">
            <v>5451.75</v>
          </cell>
        </row>
        <row r="13">
          <cell r="A13">
            <v>4</v>
          </cell>
          <cell r="B13">
            <v>5153.43</v>
          </cell>
        </row>
        <row r="14">
          <cell r="A14">
            <v>4</v>
          </cell>
          <cell r="B14">
            <v>4742.0199999999995</v>
          </cell>
        </row>
        <row r="15">
          <cell r="A15">
            <v>4</v>
          </cell>
          <cell r="B15">
            <v>4023.04</v>
          </cell>
        </row>
        <row r="16">
          <cell r="A16">
            <v>3</v>
          </cell>
          <cell r="B16">
            <v>23064.1</v>
          </cell>
        </row>
        <row r="17">
          <cell r="A17">
            <v>3</v>
          </cell>
          <cell r="B17">
            <v>18931.152000000002</v>
          </cell>
        </row>
        <row r="18">
          <cell r="A18">
            <v>3</v>
          </cell>
          <cell r="B18">
            <v>18425.039999999997</v>
          </cell>
        </row>
        <row r="19">
          <cell r="A19">
            <v>3</v>
          </cell>
          <cell r="B19">
            <v>18060.5</v>
          </cell>
        </row>
        <row r="20">
          <cell r="A20">
            <v>3</v>
          </cell>
          <cell r="B20">
            <v>15263.8</v>
          </cell>
        </row>
        <row r="21">
          <cell r="A21">
            <v>3</v>
          </cell>
          <cell r="B21">
            <v>14670</v>
          </cell>
        </row>
        <row r="22">
          <cell r="A22">
            <v>3</v>
          </cell>
          <cell r="B22">
            <v>13742.820000000002</v>
          </cell>
        </row>
        <row r="23">
          <cell r="A23">
            <v>3</v>
          </cell>
          <cell r="B23">
            <v>13577.1</v>
          </cell>
        </row>
        <row r="24">
          <cell r="A24">
            <v>3</v>
          </cell>
          <cell r="B24">
            <v>13094</v>
          </cell>
        </row>
        <row r="25">
          <cell r="A25">
            <v>3</v>
          </cell>
          <cell r="B25">
            <v>13004.230000000001</v>
          </cell>
        </row>
        <row r="26">
          <cell r="A26">
            <v>3</v>
          </cell>
          <cell r="B26">
            <v>12996.640000000001</v>
          </cell>
        </row>
        <row r="27">
          <cell r="A27">
            <v>3</v>
          </cell>
          <cell r="B27">
            <v>12974.200000000003</v>
          </cell>
        </row>
        <row r="28">
          <cell r="A28">
            <v>3</v>
          </cell>
          <cell r="B28">
            <v>12917.42</v>
          </cell>
        </row>
        <row r="29">
          <cell r="A29">
            <v>3</v>
          </cell>
          <cell r="B29">
            <v>11977.119999999999</v>
          </cell>
        </row>
        <row r="30">
          <cell r="A30">
            <v>3</v>
          </cell>
          <cell r="B30">
            <v>11825.87</v>
          </cell>
        </row>
        <row r="31">
          <cell r="A31">
            <v>3</v>
          </cell>
          <cell r="B31">
            <v>11547.96</v>
          </cell>
        </row>
        <row r="32">
          <cell r="A32">
            <v>3</v>
          </cell>
          <cell r="B32">
            <v>11234.999999999998</v>
          </cell>
        </row>
        <row r="33">
          <cell r="A33">
            <v>3</v>
          </cell>
          <cell r="B33">
            <v>10418.300000000001</v>
          </cell>
        </row>
        <row r="34">
          <cell r="A34">
            <v>3</v>
          </cell>
          <cell r="B34">
            <v>10322.030000000001</v>
          </cell>
        </row>
        <row r="35">
          <cell r="A35">
            <v>3</v>
          </cell>
          <cell r="B35">
            <v>10275.4</v>
          </cell>
        </row>
        <row r="36">
          <cell r="A36">
            <v>3</v>
          </cell>
          <cell r="B36">
            <v>9618.1999999999989</v>
          </cell>
        </row>
        <row r="37">
          <cell r="A37">
            <v>3</v>
          </cell>
          <cell r="B37">
            <v>9508.4</v>
          </cell>
        </row>
        <row r="38">
          <cell r="A38">
            <v>3</v>
          </cell>
          <cell r="B38">
            <v>9378.4800000000014</v>
          </cell>
        </row>
        <row r="39">
          <cell r="A39">
            <v>3</v>
          </cell>
          <cell r="B39">
            <v>9170.8700000000008</v>
          </cell>
        </row>
        <row r="40">
          <cell r="A40">
            <v>3</v>
          </cell>
          <cell r="B40">
            <v>9113.9499999999989</v>
          </cell>
        </row>
        <row r="41">
          <cell r="A41">
            <v>3</v>
          </cell>
          <cell r="B41">
            <v>8904.7790000000005</v>
          </cell>
        </row>
        <row r="42">
          <cell r="A42">
            <v>3</v>
          </cell>
          <cell r="B42">
            <v>8753.76</v>
          </cell>
        </row>
        <row r="43">
          <cell r="A43">
            <v>3</v>
          </cell>
          <cell r="B43">
            <v>8597.9729999999981</v>
          </cell>
        </row>
        <row r="44">
          <cell r="A44">
            <v>3</v>
          </cell>
          <cell r="B44">
            <v>8458.2900000000009</v>
          </cell>
        </row>
        <row r="45">
          <cell r="A45">
            <v>3</v>
          </cell>
          <cell r="B45">
            <v>8441.1999999999989</v>
          </cell>
        </row>
        <row r="46">
          <cell r="A46">
            <v>3</v>
          </cell>
          <cell r="B46">
            <v>8280.9700000000012</v>
          </cell>
        </row>
        <row r="47">
          <cell r="A47">
            <v>3</v>
          </cell>
          <cell r="B47">
            <v>8280.48</v>
          </cell>
        </row>
        <row r="48">
          <cell r="A48">
            <v>3</v>
          </cell>
          <cell r="B48">
            <v>8206.0400000000009</v>
          </cell>
        </row>
        <row r="49">
          <cell r="A49">
            <v>3</v>
          </cell>
          <cell r="B49">
            <v>7955.38</v>
          </cell>
        </row>
        <row r="50">
          <cell r="A50">
            <v>3</v>
          </cell>
          <cell r="B50">
            <v>7721.05</v>
          </cell>
        </row>
        <row r="51">
          <cell r="A51">
            <v>3</v>
          </cell>
          <cell r="B51">
            <v>7718.0000000000009</v>
          </cell>
        </row>
        <row r="52">
          <cell r="A52">
            <v>3</v>
          </cell>
          <cell r="B52">
            <v>7699.65</v>
          </cell>
        </row>
        <row r="53">
          <cell r="A53">
            <v>3</v>
          </cell>
          <cell r="B53">
            <v>7650.19</v>
          </cell>
        </row>
        <row r="54">
          <cell r="A54">
            <v>3</v>
          </cell>
          <cell r="B54">
            <v>7239.42</v>
          </cell>
        </row>
        <row r="55">
          <cell r="A55">
            <v>3</v>
          </cell>
          <cell r="B55">
            <v>7197.4209999999994</v>
          </cell>
        </row>
        <row r="56">
          <cell r="A56">
            <v>3</v>
          </cell>
          <cell r="B56">
            <v>6955.1000000000013</v>
          </cell>
        </row>
        <row r="57">
          <cell r="A57">
            <v>3</v>
          </cell>
          <cell r="B57">
            <v>6587.93</v>
          </cell>
        </row>
        <row r="58">
          <cell r="A58">
            <v>3</v>
          </cell>
          <cell r="B58">
            <v>6480.0199999999995</v>
          </cell>
        </row>
        <row r="59">
          <cell r="A59">
            <v>3</v>
          </cell>
          <cell r="B59">
            <v>6394.7199999999993</v>
          </cell>
        </row>
        <row r="60">
          <cell r="A60">
            <v>3</v>
          </cell>
          <cell r="B60">
            <v>6003.96</v>
          </cell>
        </row>
        <row r="61">
          <cell r="A61">
            <v>3</v>
          </cell>
          <cell r="B61">
            <v>5901.38</v>
          </cell>
        </row>
        <row r="62">
          <cell r="A62">
            <v>3</v>
          </cell>
          <cell r="B62">
            <v>5870.1200000000008</v>
          </cell>
        </row>
        <row r="63">
          <cell r="A63">
            <v>3</v>
          </cell>
          <cell r="B63">
            <v>5128.0160000000005</v>
          </cell>
        </row>
        <row r="64">
          <cell r="A64">
            <v>3</v>
          </cell>
          <cell r="B64">
            <v>5108.2</v>
          </cell>
        </row>
        <row r="65">
          <cell r="A65">
            <v>3</v>
          </cell>
          <cell r="B65">
            <v>4855.8509999999997</v>
          </cell>
        </row>
        <row r="66">
          <cell r="A66">
            <v>3</v>
          </cell>
          <cell r="B66">
            <v>4735.46</v>
          </cell>
        </row>
        <row r="67">
          <cell r="A67">
            <v>3</v>
          </cell>
          <cell r="B67">
            <v>4020.3799999999997</v>
          </cell>
        </row>
        <row r="68">
          <cell r="A68">
            <v>3</v>
          </cell>
          <cell r="B68">
            <v>3964.93</v>
          </cell>
        </row>
        <row r="69">
          <cell r="A69">
            <v>3</v>
          </cell>
          <cell r="B69">
            <v>3613.67</v>
          </cell>
        </row>
        <row r="70">
          <cell r="A70">
            <v>3</v>
          </cell>
          <cell r="B70">
            <v>3101.1</v>
          </cell>
        </row>
        <row r="71">
          <cell r="A71">
            <v>3</v>
          </cell>
          <cell r="B71">
            <v>2209.9300000000003</v>
          </cell>
        </row>
        <row r="72">
          <cell r="A72">
            <v>2</v>
          </cell>
          <cell r="B72">
            <v>15164.500000000002</v>
          </cell>
        </row>
        <row r="73">
          <cell r="A73">
            <v>2</v>
          </cell>
          <cell r="B73">
            <v>13930.25</v>
          </cell>
        </row>
        <row r="74">
          <cell r="A74">
            <v>2</v>
          </cell>
          <cell r="B74">
            <v>13801.9</v>
          </cell>
        </row>
        <row r="75">
          <cell r="A75">
            <v>2</v>
          </cell>
          <cell r="B75">
            <v>12714.95</v>
          </cell>
        </row>
        <row r="76">
          <cell r="A76">
            <v>2</v>
          </cell>
          <cell r="B76">
            <v>11182.596999999998</v>
          </cell>
        </row>
        <row r="77">
          <cell r="A77">
            <v>2</v>
          </cell>
          <cell r="B77">
            <v>10270.810000000001</v>
          </cell>
        </row>
        <row r="78">
          <cell r="A78">
            <v>2</v>
          </cell>
          <cell r="B78">
            <v>10092.159800000001</v>
          </cell>
        </row>
        <row r="79">
          <cell r="A79">
            <v>2</v>
          </cell>
          <cell r="B79">
            <v>9956.81</v>
          </cell>
        </row>
        <row r="80">
          <cell r="A80">
            <v>2</v>
          </cell>
          <cell r="B80">
            <v>8586.5500000000011</v>
          </cell>
        </row>
        <row r="81">
          <cell r="A81">
            <v>2</v>
          </cell>
          <cell r="B81">
            <v>8567.2900000000009</v>
          </cell>
        </row>
        <row r="82">
          <cell r="A82">
            <v>2</v>
          </cell>
          <cell r="B82">
            <v>8453.67</v>
          </cell>
        </row>
        <row r="83">
          <cell r="A83">
            <v>2</v>
          </cell>
          <cell r="B83">
            <v>8420.6970000000001</v>
          </cell>
        </row>
        <row r="84">
          <cell r="A84">
            <v>2</v>
          </cell>
          <cell r="B84">
            <v>7639.0999999999995</v>
          </cell>
        </row>
        <row r="85">
          <cell r="A85">
            <v>2</v>
          </cell>
          <cell r="B85">
            <v>7636.9500000000007</v>
          </cell>
        </row>
        <row r="86">
          <cell r="A86">
            <v>2</v>
          </cell>
          <cell r="B86">
            <v>7497.1900000000005</v>
          </cell>
        </row>
        <row r="87">
          <cell r="A87">
            <v>2</v>
          </cell>
          <cell r="B87">
            <v>7452.0199999999995</v>
          </cell>
        </row>
        <row r="88">
          <cell r="A88">
            <v>2</v>
          </cell>
          <cell r="B88">
            <v>7419.18</v>
          </cell>
        </row>
        <row r="89">
          <cell r="A89">
            <v>2</v>
          </cell>
          <cell r="B89">
            <v>7044</v>
          </cell>
        </row>
        <row r="90">
          <cell r="A90">
            <v>2</v>
          </cell>
          <cell r="B90">
            <v>6815.0941999999995</v>
          </cell>
        </row>
        <row r="91">
          <cell r="A91">
            <v>2</v>
          </cell>
          <cell r="B91">
            <v>6681.84</v>
          </cell>
        </row>
        <row r="92">
          <cell r="A92">
            <v>2</v>
          </cell>
          <cell r="B92">
            <v>6174.2760000000007</v>
          </cell>
        </row>
        <row r="93">
          <cell r="A93">
            <v>2</v>
          </cell>
          <cell r="B93">
            <v>6107.6600000000008</v>
          </cell>
        </row>
        <row r="94">
          <cell r="A94">
            <v>2</v>
          </cell>
          <cell r="B94">
            <v>5832.1399999999994</v>
          </cell>
        </row>
        <row r="95">
          <cell r="A95">
            <v>2</v>
          </cell>
          <cell r="B95">
            <v>5648.3399999999992</v>
          </cell>
        </row>
        <row r="96">
          <cell r="A96">
            <v>2</v>
          </cell>
          <cell r="B96">
            <v>5543.4999999999991</v>
          </cell>
        </row>
        <row r="97">
          <cell r="A97">
            <v>2</v>
          </cell>
          <cell r="B97">
            <v>5312.51</v>
          </cell>
        </row>
        <row r="98">
          <cell r="A98">
            <v>2</v>
          </cell>
          <cell r="B98">
            <v>5285.85</v>
          </cell>
        </row>
        <row r="99">
          <cell r="A99">
            <v>2</v>
          </cell>
          <cell r="B99">
            <v>5241.24</v>
          </cell>
        </row>
        <row r="100">
          <cell r="A100">
            <v>2</v>
          </cell>
          <cell r="B100">
            <v>5155.09</v>
          </cell>
        </row>
        <row r="101">
          <cell r="A101">
            <v>2</v>
          </cell>
          <cell r="B101">
            <v>5058.9800000000005</v>
          </cell>
        </row>
        <row r="102">
          <cell r="A102">
            <v>2</v>
          </cell>
          <cell r="B102">
            <v>5046.4599999999991</v>
          </cell>
        </row>
        <row r="103">
          <cell r="A103">
            <v>2</v>
          </cell>
          <cell r="B103">
            <v>4893.2700000000004</v>
          </cell>
        </row>
        <row r="104">
          <cell r="A104">
            <v>2</v>
          </cell>
          <cell r="B104">
            <v>4791.96</v>
          </cell>
        </row>
        <row r="105">
          <cell r="A105">
            <v>2</v>
          </cell>
          <cell r="B105">
            <v>4458.1599999999989</v>
          </cell>
        </row>
        <row r="106">
          <cell r="A106">
            <v>2</v>
          </cell>
          <cell r="B106">
            <v>4426.8599999999997</v>
          </cell>
        </row>
        <row r="107">
          <cell r="A107">
            <v>2</v>
          </cell>
          <cell r="B107">
            <v>4355.92</v>
          </cell>
        </row>
        <row r="108">
          <cell r="A108">
            <v>2</v>
          </cell>
          <cell r="B108">
            <v>4183.2499999999991</v>
          </cell>
        </row>
        <row r="109">
          <cell r="A109">
            <v>2</v>
          </cell>
          <cell r="B109">
            <v>4178.5200000000004</v>
          </cell>
        </row>
        <row r="110">
          <cell r="A110">
            <v>2</v>
          </cell>
          <cell r="B110">
            <v>3792.63</v>
          </cell>
        </row>
        <row r="111">
          <cell r="A111">
            <v>2</v>
          </cell>
          <cell r="B111">
            <v>3488.0599999999995</v>
          </cell>
        </row>
        <row r="112">
          <cell r="A112">
            <v>2</v>
          </cell>
          <cell r="B112">
            <v>3450.71</v>
          </cell>
        </row>
        <row r="113">
          <cell r="A113">
            <v>2</v>
          </cell>
          <cell r="B113">
            <v>3013.9399999999996</v>
          </cell>
        </row>
        <row r="114">
          <cell r="A114">
            <v>2</v>
          </cell>
          <cell r="B114">
            <v>2954.5767000000001</v>
          </cell>
        </row>
        <row r="115">
          <cell r="A115">
            <v>2</v>
          </cell>
          <cell r="B115">
            <v>2831.23</v>
          </cell>
        </row>
        <row r="116">
          <cell r="A116">
            <v>1</v>
          </cell>
          <cell r="B116">
            <v>17947.799999999996</v>
          </cell>
        </row>
        <row r="117">
          <cell r="A117">
            <v>1</v>
          </cell>
          <cell r="B117">
            <v>6404.47</v>
          </cell>
        </row>
        <row r="118">
          <cell r="A118">
            <v>1</v>
          </cell>
          <cell r="B118">
            <v>4573.55</v>
          </cell>
        </row>
        <row r="119">
          <cell r="A119">
            <v>1</v>
          </cell>
          <cell r="B119">
            <v>3963.0179999999996</v>
          </cell>
        </row>
        <row r="120">
          <cell r="A120">
            <v>1</v>
          </cell>
          <cell r="B120">
            <v>3028.3900000000003</v>
          </cell>
        </row>
        <row r="121">
          <cell r="A121">
            <v>1</v>
          </cell>
          <cell r="B121">
            <v>2850.8700000000003</v>
          </cell>
        </row>
        <row r="122">
          <cell r="A122">
            <v>1</v>
          </cell>
          <cell r="B122">
            <v>2410.9899999999998</v>
          </cell>
        </row>
        <row r="123">
          <cell r="A123">
            <v>1</v>
          </cell>
          <cell r="B123">
            <v>2300.79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B218094-B09D-4202-9D0B-A227F82041E5}" autoFormatId="16" applyNumberFormats="0" applyBorderFormats="0" applyFontFormats="0" applyPatternFormats="0" applyAlignmentFormats="0" applyWidthHeightFormats="0">
  <queryTableRefresh nextId="3">
    <queryTableFields count="1">
      <queryTableField id="1" name="Index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1F7B98-6D94-4728-BEB8-F49476656DAF}" name="Supplimentary_materials_list_xlsx" displayName="Supplimentary_materials_list_xlsx" ref="A1:A13" tableType="queryTable" totalsRowShown="0" headerRowDxfId="8" dataDxfId="7">
  <autoFilter ref="A1:A13" xr:uid="{F61F7B98-6D94-4728-BEB8-F49476656DAF}"/>
  <tableColumns count="1">
    <tableColumn id="1" xr3:uid="{2A728AAD-34EB-491C-93CA-53F2C40E9E6C}" uniqueName="1" name="Index" queryTableFieldId="1" dataDxf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56D0-970E-4963-A18B-4D4EC6846F06}">
  <dimension ref="A1:A13"/>
  <sheetViews>
    <sheetView tabSelected="1" workbookViewId="0">
      <selection activeCell="A11" sqref="A11"/>
    </sheetView>
  </sheetViews>
  <sheetFormatPr baseColWidth="10" defaultColWidth="8.83203125" defaultRowHeight="15"/>
  <cols>
    <col min="1" max="1" width="31.5" style="17" bestFit="1" customWidth="1"/>
  </cols>
  <sheetData>
    <row r="1" spans="1:1">
      <c r="A1" s="59" t="s">
        <v>154</v>
      </c>
    </row>
    <row r="2" spans="1:1">
      <c r="A2" s="57" t="s">
        <v>155</v>
      </c>
    </row>
    <row r="3" spans="1:1">
      <c r="A3" s="58" t="s">
        <v>156</v>
      </c>
    </row>
    <row r="4" spans="1:1">
      <c r="A4" s="57" t="s">
        <v>157</v>
      </c>
    </row>
    <row r="5" spans="1:1">
      <c r="A5" s="58" t="s">
        <v>158</v>
      </c>
    </row>
    <row r="6" spans="1:1">
      <c r="A6" s="57" t="s">
        <v>159</v>
      </c>
    </row>
    <row r="7" spans="1:1">
      <c r="A7" s="58" t="s">
        <v>160</v>
      </c>
    </row>
    <row r="8" spans="1:1">
      <c r="A8" s="57" t="s">
        <v>161</v>
      </c>
    </row>
    <row r="9" spans="1:1">
      <c r="A9" s="58" t="s">
        <v>162</v>
      </c>
    </row>
    <row r="10" spans="1:1">
      <c r="A10" s="57" t="s">
        <v>163</v>
      </c>
    </row>
    <row r="11" spans="1:1">
      <c r="A11" s="58" t="s">
        <v>164</v>
      </c>
    </row>
    <row r="12" spans="1:1">
      <c r="A12" s="57" t="s">
        <v>165</v>
      </c>
    </row>
    <row r="13" spans="1:1">
      <c r="A13" s="58" t="s">
        <v>166</v>
      </c>
    </row>
  </sheetData>
  <hyperlinks>
    <hyperlink ref="A2" location="'Toast Area Rooms Decile kWh'!A1" display="Toast Area Rooms Decile kWh" xr:uid="{0B93A7AA-2CFE-4973-BBFF-D72E8EB7E538}"/>
    <hyperlink ref="A3" location="'Toast Area Regression'!A1" display="Toast Area Regression" xr:uid="{0B3C9E57-FB6C-4F49-8685-C684482E9D9B}"/>
    <hyperlink ref="A4" location="'Toast Bedroom Regression'!A1" display="Toast Bedroom Regression" xr:uid="{C51076F6-D088-4102-B429-F1397CA2F62A}"/>
    <hyperlink ref="A5" location="'Wellbeing Area Rooms Decile kWh'!A1" display="Wellbeing Area Rooms Decile kWh" xr:uid="{D8D529E3-228F-465D-AAF5-D5AE32113C09}"/>
    <hyperlink ref="A6" location="'Wellbeing Area Regression'!A1" display="Wellbeing Area Regression" xr:uid="{D6BEFDB2-F188-4728-9836-C2486C8B5664}"/>
    <hyperlink ref="A7" location="'Wellbeing bedrooms regression'!A1" display="Wellbeing bedrooms regression" xr:uid="{4B9109C9-936D-451F-A18E-26B7E4532F20}"/>
    <hyperlink ref="A8" location="'OpenSolar output'!A1" display="OpenSolar output" xr:uid="{2C40BC87-2656-454A-98F1-7C18954CAE98}"/>
    <hyperlink ref="A9" location="'Toast Tariff'!A1" display="Toast Tariff" xr:uid="{8CC0907B-03AF-47D0-9A9F-CD383E94D0E8}"/>
    <hyperlink ref="A10" location="'Base case financial'!A1" display="Base case financial" xr:uid="{36C849EF-049D-4E06-9628-5E2DDF9FDA43}"/>
    <hyperlink ref="A11" location="'Sensitivity financial'!A1" display="Sensitivity financial" xr:uid="{4A24FDEE-5DDE-4A16-9A1B-2DE1A094E3B6}"/>
    <hyperlink ref="A12" location="'Stats NZ HES Electricity'!A1" display="Stats NZ HES Electricity" xr:uid="{4A7CE929-5C48-49CD-BF43-C16271DC1C8B}"/>
    <hyperlink ref="A13" location="'MBIE Electrcity demand'!A1" display="MBIE Electrcity demand" xr:uid="{906A03F3-86F2-438E-821B-B67D8B2F251F}"/>
  </hyperlink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7935-4DE8-41DC-B8B1-1D8BC3A5BF29}">
  <dimension ref="A2:BK67"/>
  <sheetViews>
    <sheetView workbookViewId="0">
      <selection activeCell="O72" sqref="O72"/>
    </sheetView>
  </sheetViews>
  <sheetFormatPr baseColWidth="10" defaultColWidth="8.83203125" defaultRowHeight="15"/>
  <cols>
    <col min="1" max="2" width="9.1640625" style="17"/>
    <col min="3" max="4" width="9.33203125" style="17" bestFit="1" customWidth="1"/>
    <col min="5" max="5" width="10.1640625" style="17" bestFit="1" customWidth="1"/>
    <col min="6" max="10" width="9.33203125" style="17" bestFit="1" customWidth="1"/>
    <col min="11" max="11" width="10.6640625" style="17" customWidth="1"/>
    <col min="12" max="12" width="11.1640625" style="17" customWidth="1"/>
    <col min="13" max="13" width="10.6640625" style="17" customWidth="1"/>
    <col min="14" max="14" width="12.6640625" style="17" customWidth="1"/>
    <col min="15" max="15" width="14" style="17" customWidth="1"/>
    <col min="16" max="16" width="10.5" style="17" customWidth="1"/>
    <col min="17" max="17" width="10.1640625" style="17" bestFit="1" customWidth="1"/>
    <col min="18" max="19" width="9.33203125" style="17" bestFit="1" customWidth="1"/>
    <col min="20" max="20" width="10.1640625" style="17" bestFit="1" customWidth="1"/>
    <col min="21" max="24" width="9.33203125" style="17" bestFit="1" customWidth="1"/>
    <col min="25" max="25" width="11.5" style="17" customWidth="1"/>
    <col min="26" max="26" width="10.1640625" style="17" bestFit="1" customWidth="1"/>
    <col min="27" max="27" width="9.33203125" style="17" bestFit="1" customWidth="1"/>
    <col min="28" max="28" width="10.83203125" style="17" customWidth="1"/>
    <col min="29" max="29" width="10.5" style="17" customWidth="1"/>
    <col min="30" max="30" width="11.5" style="17" customWidth="1"/>
    <col min="31" max="31" width="10.5" style="17" customWidth="1"/>
    <col min="32" max="32" width="9.1640625" style="17"/>
    <col min="33" max="34" width="9.33203125" style="17" bestFit="1" customWidth="1"/>
    <col min="35" max="35" width="10.1640625" style="17" bestFit="1" customWidth="1"/>
    <col min="36" max="40" width="9.33203125" style="17" bestFit="1" customWidth="1"/>
    <col min="41" max="41" width="10.1640625" style="17" bestFit="1" customWidth="1"/>
    <col min="42" max="42" width="12" style="17" customWidth="1"/>
    <col min="43" max="43" width="10.6640625" style="17" customWidth="1"/>
    <col min="44" max="44" width="11.1640625" style="17" customWidth="1"/>
    <col min="45" max="45" width="12.1640625" style="17" customWidth="1"/>
    <col min="46" max="46" width="9" style="17" customWidth="1"/>
    <col min="47" max="48" width="9.1640625" style="17"/>
    <col min="49" max="49" width="9.33203125" style="17" bestFit="1" customWidth="1"/>
    <col min="50" max="50" width="10.1640625" style="17" bestFit="1" customWidth="1"/>
    <col min="51" max="55" width="9.33203125" style="17" bestFit="1" customWidth="1"/>
    <col min="56" max="56" width="10.1640625" style="17" bestFit="1" customWidth="1"/>
    <col min="57" max="57" width="9.33203125" style="17" bestFit="1" customWidth="1"/>
    <col min="58" max="58" width="11" style="17" customWidth="1"/>
    <col min="59" max="59" width="10.1640625" style="17" bestFit="1" customWidth="1"/>
    <col min="60" max="60" width="11.5" style="17" customWidth="1"/>
    <col min="61" max="61" width="9.33203125" style="17" bestFit="1" customWidth="1"/>
    <col min="62" max="63" width="9.1640625" style="17"/>
  </cols>
  <sheetData>
    <row r="2" spans="4:61" ht="16" thickBot="1"/>
    <row r="3" spans="4:61">
      <c r="J3" s="32" t="s">
        <v>48</v>
      </c>
      <c r="K3" s="19"/>
      <c r="L3" s="19"/>
      <c r="M3" s="19"/>
      <c r="N3" s="19"/>
      <c r="O3" s="20"/>
      <c r="Y3" s="32" t="s">
        <v>49</v>
      </c>
      <c r="Z3" s="19"/>
      <c r="AA3" s="19"/>
      <c r="AB3" s="19"/>
      <c r="AC3" s="19"/>
      <c r="AD3" s="20"/>
      <c r="AN3" s="32" t="s">
        <v>50</v>
      </c>
      <c r="AO3" s="19"/>
      <c r="AP3" s="19"/>
      <c r="AQ3" s="19"/>
      <c r="AR3" s="19"/>
      <c r="AS3" s="20"/>
      <c r="BC3" s="32" t="s">
        <v>51</v>
      </c>
      <c r="BD3" s="19"/>
      <c r="BE3" s="19"/>
      <c r="BF3" s="19"/>
      <c r="BG3" s="19"/>
      <c r="BH3" s="20"/>
    </row>
    <row r="4" spans="4:61">
      <c r="J4" s="21"/>
      <c r="O4" s="27"/>
      <c r="Y4" s="21"/>
      <c r="AD4" s="27"/>
      <c r="AN4" s="21"/>
      <c r="AS4" s="27"/>
      <c r="BC4" s="21"/>
      <c r="BH4" s="27"/>
    </row>
    <row r="5" spans="4:61">
      <c r="J5" s="33" t="s">
        <v>52</v>
      </c>
      <c r="K5" s="34"/>
      <c r="L5" s="34"/>
      <c r="M5" s="34"/>
      <c r="N5" s="34"/>
      <c r="O5" s="35"/>
      <c r="Y5" s="33" t="s">
        <v>52</v>
      </c>
      <c r="Z5" s="34"/>
      <c r="AA5" s="34"/>
      <c r="AB5" s="34"/>
      <c r="AC5" s="34"/>
      <c r="AD5" s="35"/>
      <c r="AN5" s="33" t="s">
        <v>52</v>
      </c>
      <c r="AO5" s="34"/>
      <c r="AP5" s="34"/>
      <c r="AQ5" s="34"/>
      <c r="AR5" s="34"/>
      <c r="AS5" s="35"/>
      <c r="BC5" s="33" t="s">
        <v>52</v>
      </c>
      <c r="BD5" s="34"/>
      <c r="BE5" s="34"/>
      <c r="BF5" s="34"/>
      <c r="BG5" s="34"/>
      <c r="BH5" s="35"/>
    </row>
    <row r="6" spans="4:61" ht="42">
      <c r="J6" s="36" t="s">
        <v>53</v>
      </c>
      <c r="K6" s="37" t="s">
        <v>54</v>
      </c>
      <c r="L6" s="37" t="s">
        <v>55</v>
      </c>
      <c r="M6" s="37" t="s">
        <v>56</v>
      </c>
      <c r="N6" s="37" t="s">
        <v>57</v>
      </c>
      <c r="O6" s="38" t="s">
        <v>58</v>
      </c>
      <c r="P6" s="39"/>
      <c r="Y6" s="36" t="s">
        <v>53</v>
      </c>
      <c r="Z6" s="37" t="s">
        <v>54</v>
      </c>
      <c r="AA6" s="37" t="s">
        <v>55</v>
      </c>
      <c r="AB6" s="37" t="s">
        <v>56</v>
      </c>
      <c r="AC6" s="37" t="s">
        <v>57</v>
      </c>
      <c r="AD6" s="38" t="s">
        <v>58</v>
      </c>
      <c r="AE6" s="39"/>
      <c r="AN6" s="36" t="s">
        <v>53</v>
      </c>
      <c r="AO6" s="37" t="s">
        <v>54</v>
      </c>
      <c r="AP6" s="37" t="s">
        <v>55</v>
      </c>
      <c r="AQ6" s="37" t="s">
        <v>56</v>
      </c>
      <c r="AR6" s="37" t="s">
        <v>57</v>
      </c>
      <c r="AS6" s="38" t="s">
        <v>58</v>
      </c>
      <c r="AT6" s="39"/>
      <c r="BC6" s="36" t="s">
        <v>53</v>
      </c>
      <c r="BD6" s="37" t="s">
        <v>54</v>
      </c>
      <c r="BE6" s="37" t="s">
        <v>55</v>
      </c>
      <c r="BF6" s="37" t="s">
        <v>56</v>
      </c>
      <c r="BG6" s="37" t="s">
        <v>57</v>
      </c>
      <c r="BH6" s="38" t="s">
        <v>58</v>
      </c>
      <c r="BI6" s="39"/>
    </row>
    <row r="7" spans="4:61">
      <c r="J7" s="40">
        <v>0.02</v>
      </c>
      <c r="K7" s="41">
        <v>5.4800000000000001E-2</v>
      </c>
      <c r="L7" s="41">
        <v>4.5199999999999997E-2</v>
      </c>
      <c r="M7" s="42">
        <v>10500</v>
      </c>
      <c r="N7" s="43">
        <v>20</v>
      </c>
      <c r="O7" s="44">
        <v>1138</v>
      </c>
      <c r="P7" s="45">
        <f>N10</f>
        <v>329.40098392214475</v>
      </c>
      <c r="Y7" s="40">
        <v>0.02</v>
      </c>
      <c r="Z7" s="41">
        <v>5.4800000000000001E-2</v>
      </c>
      <c r="AA7" s="41">
        <v>4.5199999999999997E-2</v>
      </c>
      <c r="AB7" s="42">
        <v>10500</v>
      </c>
      <c r="AC7" s="43">
        <v>20</v>
      </c>
      <c r="AD7" s="44">
        <v>988</v>
      </c>
      <c r="AE7" s="45">
        <f>AC10</f>
        <v>179.40098392214475</v>
      </c>
      <c r="AN7" s="40">
        <v>0.02</v>
      </c>
      <c r="AO7" s="41">
        <v>5.4800000000000001E-2</v>
      </c>
      <c r="AP7" s="41">
        <v>4.5199999999999997E-2</v>
      </c>
      <c r="AQ7" s="42">
        <v>10500</v>
      </c>
      <c r="AR7" s="43">
        <v>20</v>
      </c>
      <c r="AS7" s="44">
        <v>900</v>
      </c>
      <c r="AT7" s="45">
        <f>AR10</f>
        <v>91.400983922144746</v>
      </c>
      <c r="BC7" s="40">
        <v>0.02</v>
      </c>
      <c r="BD7" s="41">
        <v>5.4800000000000001E-2</v>
      </c>
      <c r="BE7" s="41">
        <v>4.5199999999999997E-2</v>
      </c>
      <c r="BF7" s="42">
        <v>10500</v>
      </c>
      <c r="BG7" s="43">
        <v>20</v>
      </c>
      <c r="BH7" s="44">
        <v>1172</v>
      </c>
      <c r="BI7" s="45">
        <f>BG10</f>
        <v>363.40098392214475</v>
      </c>
    </row>
    <row r="8" spans="4:61">
      <c r="J8" s="46"/>
      <c r="K8" s="47"/>
      <c r="L8" s="37"/>
      <c r="O8" s="27"/>
      <c r="Y8" s="46"/>
      <c r="Z8" s="47"/>
      <c r="AA8" s="37"/>
      <c r="AD8" s="27"/>
      <c r="AN8" s="46"/>
      <c r="AO8" s="47"/>
      <c r="AP8" s="37"/>
      <c r="AS8" s="27"/>
      <c r="BC8" s="46"/>
      <c r="BD8" s="47"/>
      <c r="BE8" s="37"/>
      <c r="BH8" s="27"/>
    </row>
    <row r="9" spans="4:61" ht="70">
      <c r="F9" s="25"/>
      <c r="J9" s="48" t="s">
        <v>59</v>
      </c>
      <c r="K9" s="37" t="s">
        <v>60</v>
      </c>
      <c r="L9" s="37" t="s">
        <v>61</v>
      </c>
      <c r="M9" s="37" t="s">
        <v>62</v>
      </c>
      <c r="N9" s="37" t="s">
        <v>63</v>
      </c>
      <c r="O9" s="38" t="s">
        <v>64</v>
      </c>
      <c r="U9" s="25"/>
      <c r="Y9" s="48" t="s">
        <v>59</v>
      </c>
      <c r="Z9" s="37" t="s">
        <v>60</v>
      </c>
      <c r="AA9" s="37" t="s">
        <v>61</v>
      </c>
      <c r="AB9" s="37" t="s">
        <v>62</v>
      </c>
      <c r="AC9" s="37" t="s">
        <v>63</v>
      </c>
      <c r="AD9" s="38" t="s">
        <v>64</v>
      </c>
      <c r="AJ9" s="25"/>
      <c r="AN9" s="48" t="s">
        <v>59</v>
      </c>
      <c r="AO9" s="37" t="s">
        <v>60</v>
      </c>
      <c r="AP9" s="37" t="s">
        <v>61</v>
      </c>
      <c r="AQ9" s="37" t="s">
        <v>62</v>
      </c>
      <c r="AR9" s="37" t="s">
        <v>63</v>
      </c>
      <c r="AS9" s="38" t="s">
        <v>64</v>
      </c>
      <c r="AY9" s="25"/>
      <c r="BC9" s="48" t="s">
        <v>59</v>
      </c>
      <c r="BD9" s="37" t="s">
        <v>60</v>
      </c>
      <c r="BE9" s="37" t="s">
        <v>61</v>
      </c>
      <c r="BF9" s="37" t="s">
        <v>62</v>
      </c>
      <c r="BG9" s="37" t="s">
        <v>63</v>
      </c>
      <c r="BH9" s="38" t="s">
        <v>64</v>
      </c>
    </row>
    <row r="10" spans="4:61">
      <c r="D10" s="49">
        <f>L7</f>
        <v>4.5199999999999997E-2</v>
      </c>
      <c r="E10" s="50">
        <f>O7</f>
        <v>1138</v>
      </c>
      <c r="F10" s="50">
        <f>P7</f>
        <v>329.40098392214475</v>
      </c>
      <c r="G10" s="51">
        <f>1+J7</f>
        <v>1.02</v>
      </c>
      <c r="H10" s="51">
        <f>1+K7</f>
        <v>1.0548</v>
      </c>
      <c r="I10" s="51">
        <f>(H10-G10)+1</f>
        <v>1.0347999999999999</v>
      </c>
      <c r="J10" s="21">
        <v>1</v>
      </c>
      <c r="K10" s="25">
        <f>O7</f>
        <v>1138</v>
      </c>
      <c r="L10" s="45">
        <f>PMT(L7, N7, -M7)</f>
        <v>808.59901607785525</v>
      </c>
      <c r="M10" s="45">
        <f>(M7*(1+D10))-L10</f>
        <v>10166.000983922144</v>
      </c>
      <c r="N10" s="25">
        <f t="shared" ref="N10:N29" si="0">K10-L10</f>
        <v>329.40098392214475</v>
      </c>
      <c r="O10" s="26">
        <f>N10</f>
        <v>329.40098392214475</v>
      </c>
      <c r="S10" s="49">
        <f>AA7</f>
        <v>4.5199999999999997E-2</v>
      </c>
      <c r="T10" s="50">
        <f>AD7</f>
        <v>988</v>
      </c>
      <c r="U10" s="50">
        <f>AE7</f>
        <v>179.40098392214475</v>
      </c>
      <c r="V10" s="51">
        <f>1+Y7</f>
        <v>1.02</v>
      </c>
      <c r="W10" s="51">
        <f>1+Z7</f>
        <v>1.0548</v>
      </c>
      <c r="X10" s="51">
        <f>(W10-V10)+1</f>
        <v>1.0347999999999999</v>
      </c>
      <c r="Y10" s="21">
        <v>1</v>
      </c>
      <c r="Z10" s="25">
        <f>AD7</f>
        <v>988</v>
      </c>
      <c r="AA10" s="45">
        <f>PMT(AA7, AC7, -AB7)</f>
        <v>808.59901607785525</v>
      </c>
      <c r="AB10" s="45">
        <f>(AB7*(1+S10))-AA10</f>
        <v>10166.000983922144</v>
      </c>
      <c r="AC10" s="25">
        <f t="shared" ref="AC10:AC29" si="1">Z10-AA10</f>
        <v>179.40098392214475</v>
      </c>
      <c r="AD10" s="26">
        <f>AC10</f>
        <v>179.40098392214475</v>
      </c>
      <c r="AH10" s="49">
        <f>AP7</f>
        <v>4.5199999999999997E-2</v>
      </c>
      <c r="AI10" s="50">
        <f>AS7</f>
        <v>900</v>
      </c>
      <c r="AJ10" s="50">
        <f>AT7</f>
        <v>91.400983922144746</v>
      </c>
      <c r="AK10" s="51">
        <f>1+AN7</f>
        <v>1.02</v>
      </c>
      <c r="AL10" s="51">
        <f>1+AO7</f>
        <v>1.0548</v>
      </c>
      <c r="AM10" s="51">
        <f>(AL10-AK10)+1</f>
        <v>1.0347999999999999</v>
      </c>
      <c r="AN10" s="21">
        <v>1</v>
      </c>
      <c r="AO10" s="25">
        <f>AS7</f>
        <v>900</v>
      </c>
      <c r="AP10" s="45">
        <f>PMT(AP7, AR7, -AQ7)</f>
        <v>808.59901607785525</v>
      </c>
      <c r="AQ10" s="45">
        <f>(AQ7*(1+AH10))-AP10</f>
        <v>10166.000983922144</v>
      </c>
      <c r="AR10" s="25">
        <f t="shared" ref="AR10:AR29" si="2">AO10-AP10</f>
        <v>91.400983922144746</v>
      </c>
      <c r="AS10" s="26">
        <f>AR10</f>
        <v>91.400983922144746</v>
      </c>
      <c r="AW10" s="49">
        <f>BE7</f>
        <v>4.5199999999999997E-2</v>
      </c>
      <c r="AX10" s="50">
        <f>BH7</f>
        <v>1172</v>
      </c>
      <c r="AY10" s="50">
        <f>BI7</f>
        <v>363.40098392214475</v>
      </c>
      <c r="AZ10" s="51">
        <f>1+BC7</f>
        <v>1.02</v>
      </c>
      <c r="BA10" s="51">
        <f>1+BD7</f>
        <v>1.0548</v>
      </c>
      <c r="BB10" s="51">
        <f>(BA10-AZ10)+1</f>
        <v>1.0347999999999999</v>
      </c>
      <c r="BC10" s="21">
        <v>1</v>
      </c>
      <c r="BD10" s="25">
        <f>BH7</f>
        <v>1172</v>
      </c>
      <c r="BE10" s="45">
        <f>PMT(BE7, BG7, -BF7)</f>
        <v>808.59901607785525</v>
      </c>
      <c r="BF10" s="45">
        <f>(BF7*(1+AW10))-BE10</f>
        <v>10166.000983922144</v>
      </c>
      <c r="BG10" s="25">
        <f t="shared" ref="BG10:BG29" si="3">BD10-BE10</f>
        <v>363.40098392214475</v>
      </c>
      <c r="BH10" s="26">
        <f>BG10</f>
        <v>363.40098392214475</v>
      </c>
    </row>
    <row r="11" spans="4:61">
      <c r="D11" s="49">
        <f>D10</f>
        <v>4.5199999999999997E-2</v>
      </c>
      <c r="E11" s="50">
        <f>E10</f>
        <v>1138</v>
      </c>
      <c r="F11" s="51">
        <f>F10</f>
        <v>329.40098392214475</v>
      </c>
      <c r="G11" s="51">
        <f>G10</f>
        <v>1.02</v>
      </c>
      <c r="H11" s="51">
        <f>H10</f>
        <v>1.0548</v>
      </c>
      <c r="I11" s="51">
        <f t="shared" ref="I11:I29" si="4">(H11-G11)+1</f>
        <v>1.0347999999999999</v>
      </c>
      <c r="J11" s="21">
        <v>2</v>
      </c>
      <c r="K11" s="25">
        <f>E11*I11^J11</f>
        <v>1218.58296352</v>
      </c>
      <c r="L11" s="45">
        <f>L10</f>
        <v>808.59901607785525</v>
      </c>
      <c r="M11" s="45">
        <f t="shared" ref="M11:M29" si="5">(M10*(1+D11)-L11)</f>
        <v>9816.9052123175697</v>
      </c>
      <c r="N11" s="25">
        <f>K11-L11</f>
        <v>409.98394744214477</v>
      </c>
      <c r="O11" s="26">
        <f>O10+N11</f>
        <v>739.38493136428951</v>
      </c>
      <c r="S11" s="49">
        <f>S10</f>
        <v>4.5199999999999997E-2</v>
      </c>
      <c r="T11" s="50">
        <f>T10</f>
        <v>988</v>
      </c>
      <c r="U11" s="51">
        <f>U10</f>
        <v>179.40098392214475</v>
      </c>
      <c r="V11" s="51">
        <f>V10</f>
        <v>1.02</v>
      </c>
      <c r="W11" s="51">
        <f>W10</f>
        <v>1.0548</v>
      </c>
      <c r="X11" s="51">
        <f t="shared" ref="X11:X29" si="6">(W11-V11)+1</f>
        <v>1.0347999999999999</v>
      </c>
      <c r="Y11" s="21">
        <v>2</v>
      </c>
      <c r="Z11" s="25">
        <f>T11*X11^Y11</f>
        <v>1057.96130752</v>
      </c>
      <c r="AA11" s="45">
        <f>AA10</f>
        <v>808.59901607785525</v>
      </c>
      <c r="AB11" s="45">
        <f t="shared" ref="AB11:AB29" si="7">(AB10*(1+S11)-AA11)</f>
        <v>9816.9052123175697</v>
      </c>
      <c r="AC11" s="25">
        <f t="shared" si="1"/>
        <v>249.36229144214474</v>
      </c>
      <c r="AD11" s="26">
        <f>AD10+AC11</f>
        <v>428.76327536428948</v>
      </c>
      <c r="AH11" s="49">
        <f>AH10</f>
        <v>4.5199999999999997E-2</v>
      </c>
      <c r="AI11" s="50">
        <f>AI10</f>
        <v>900</v>
      </c>
      <c r="AJ11" s="51">
        <f>AJ10</f>
        <v>91.400983922144746</v>
      </c>
      <c r="AK11" s="51">
        <f>AK10</f>
        <v>1.02</v>
      </c>
      <c r="AL11" s="51">
        <f>AL10</f>
        <v>1.0548</v>
      </c>
      <c r="AM11" s="51">
        <f t="shared" ref="AM11:AM29" si="8">(AL11-AK11)+1</f>
        <v>1.0347999999999999</v>
      </c>
      <c r="AN11" s="21">
        <v>2</v>
      </c>
      <c r="AO11" s="25">
        <f>AI11*AM11^AN11</f>
        <v>963.72993599999995</v>
      </c>
      <c r="AP11" s="45">
        <f>AP10</f>
        <v>808.59901607785525</v>
      </c>
      <c r="AQ11" s="45">
        <f t="shared" ref="AQ11:AQ29" si="9">(AQ10*(1+AH11)-AP11)</f>
        <v>9816.9052123175697</v>
      </c>
      <c r="AR11" s="25">
        <f t="shared" si="2"/>
        <v>155.1309199221447</v>
      </c>
      <c r="AS11" s="26">
        <f>AS10+AR11</f>
        <v>246.53190384428945</v>
      </c>
      <c r="AW11" s="49">
        <f>AW10</f>
        <v>4.5199999999999997E-2</v>
      </c>
      <c r="AX11" s="50">
        <f>AX10</f>
        <v>1172</v>
      </c>
      <c r="AY11" s="51">
        <f>AY10</f>
        <v>363.40098392214475</v>
      </c>
      <c r="AZ11" s="51">
        <f>AZ10</f>
        <v>1.02</v>
      </c>
      <c r="BA11" s="51">
        <f>BA10</f>
        <v>1.0548</v>
      </c>
      <c r="BB11" s="51">
        <f t="shared" ref="BB11:BB29" si="10">(BA11-AZ11)+1</f>
        <v>1.0347999999999999</v>
      </c>
      <c r="BC11" s="21">
        <v>2</v>
      </c>
      <c r="BD11" s="25">
        <f>AX11*BB11^BC11</f>
        <v>1254.99053888</v>
      </c>
      <c r="BE11" s="45">
        <f>BE10</f>
        <v>808.59901607785525</v>
      </c>
      <c r="BF11" s="45">
        <f t="shared" ref="BF11:BF29" si="11">(BF10*(1+AW11)-BE11)</f>
        <v>9816.9052123175697</v>
      </c>
      <c r="BG11" s="25">
        <f t="shared" si="3"/>
        <v>446.39152280214478</v>
      </c>
      <c r="BH11" s="26">
        <f>BH10+BG11</f>
        <v>809.79250672428952</v>
      </c>
    </row>
    <row r="12" spans="4:61">
      <c r="D12" s="49">
        <f t="shared" ref="D12:G27" si="12">D11</f>
        <v>4.5199999999999997E-2</v>
      </c>
      <c r="E12" s="50">
        <f t="shared" si="12"/>
        <v>1138</v>
      </c>
      <c r="F12" s="51">
        <f t="shared" si="12"/>
        <v>329.40098392214475</v>
      </c>
      <c r="G12" s="51">
        <f>G11</f>
        <v>1.02</v>
      </c>
      <c r="H12" s="51">
        <f t="shared" ref="H12:H29" si="13">H11</f>
        <v>1.0548</v>
      </c>
      <c r="I12" s="51">
        <f t="shared" si="4"/>
        <v>1.0347999999999999</v>
      </c>
      <c r="J12" s="21">
        <v>3</v>
      </c>
      <c r="K12" s="25">
        <f t="shared" ref="K12:K29" si="14">E12*I12^J12</f>
        <v>1260.9896506504961</v>
      </c>
      <c r="L12" s="45">
        <f t="shared" ref="L12:L29" si="15">L11</f>
        <v>808.59901607785525</v>
      </c>
      <c r="M12" s="45">
        <f t="shared" si="5"/>
        <v>9452.0303118364682</v>
      </c>
      <c r="N12" s="25">
        <f t="shared" si="0"/>
        <v>452.39063457264081</v>
      </c>
      <c r="O12" s="26">
        <f t="shared" ref="O12:O29" si="16">O11+N12</f>
        <v>1191.7755659369304</v>
      </c>
      <c r="S12" s="49">
        <f t="shared" ref="S12:W27" si="17">S11</f>
        <v>4.5199999999999997E-2</v>
      </c>
      <c r="T12" s="50">
        <f t="shared" si="17"/>
        <v>988</v>
      </c>
      <c r="U12" s="51">
        <f t="shared" si="17"/>
        <v>179.40098392214475</v>
      </c>
      <c r="V12" s="51">
        <f t="shared" si="17"/>
        <v>1.02</v>
      </c>
      <c r="W12" s="51">
        <f t="shared" si="17"/>
        <v>1.0548</v>
      </c>
      <c r="X12" s="51">
        <f t="shared" si="6"/>
        <v>1.0347999999999999</v>
      </c>
      <c r="Y12" s="21">
        <v>3</v>
      </c>
      <c r="Z12" s="25">
        <f t="shared" ref="Z12:Z29" si="18">T12*X12^Y12</f>
        <v>1094.7783610216959</v>
      </c>
      <c r="AA12" s="45">
        <f t="shared" ref="AA12:AA29" si="19">AA11</f>
        <v>808.59901607785525</v>
      </c>
      <c r="AB12" s="45">
        <f t="shared" si="7"/>
        <v>9452.0303118364682</v>
      </c>
      <c r="AC12" s="25">
        <f t="shared" si="1"/>
        <v>286.17934494384065</v>
      </c>
      <c r="AD12" s="26">
        <f t="shared" ref="AD12:AD29" si="20">AD11+AC12</f>
        <v>714.94262030813013</v>
      </c>
      <c r="AH12" s="49">
        <f t="shared" ref="AH12:AL27" si="21">AH11</f>
        <v>4.5199999999999997E-2</v>
      </c>
      <c r="AI12" s="50">
        <f t="shared" si="21"/>
        <v>900</v>
      </c>
      <c r="AJ12" s="51">
        <f t="shared" si="21"/>
        <v>91.400983922144746</v>
      </c>
      <c r="AK12" s="51">
        <f t="shared" si="21"/>
        <v>1.02</v>
      </c>
      <c r="AL12" s="51">
        <f t="shared" si="21"/>
        <v>1.0548</v>
      </c>
      <c r="AM12" s="51">
        <f t="shared" si="8"/>
        <v>1.0347999999999999</v>
      </c>
      <c r="AN12" s="21">
        <v>3</v>
      </c>
      <c r="AO12" s="25">
        <f t="shared" ref="AO12:AO29" si="22">AI12*AM12^AN12</f>
        <v>997.26773777279993</v>
      </c>
      <c r="AP12" s="45">
        <f t="shared" ref="AP12:AP29" si="23">AP11</f>
        <v>808.59901607785525</v>
      </c>
      <c r="AQ12" s="45">
        <f t="shared" si="9"/>
        <v>9452.0303118364682</v>
      </c>
      <c r="AR12" s="25">
        <f t="shared" si="2"/>
        <v>188.66872169494468</v>
      </c>
      <c r="AS12" s="26">
        <f t="shared" ref="AS12:AS29" si="24">AS11+AR12</f>
        <v>435.20062553923412</v>
      </c>
      <c r="AW12" s="49">
        <f t="shared" ref="AW12:BA27" si="25">AW11</f>
        <v>4.5199999999999997E-2</v>
      </c>
      <c r="AX12" s="50">
        <f t="shared" si="25"/>
        <v>1172</v>
      </c>
      <c r="AY12" s="51">
        <f t="shared" si="25"/>
        <v>363.40098392214475</v>
      </c>
      <c r="AZ12" s="51">
        <f t="shared" si="25"/>
        <v>1.02</v>
      </c>
      <c r="BA12" s="51">
        <f t="shared" si="25"/>
        <v>1.0548</v>
      </c>
      <c r="BB12" s="51">
        <f t="shared" si="10"/>
        <v>1.0347999999999999</v>
      </c>
      <c r="BC12" s="21">
        <v>3</v>
      </c>
      <c r="BD12" s="25">
        <f t="shared" ref="BD12:BD29" si="26">AX12*BB12^BC12</f>
        <v>1298.664209633024</v>
      </c>
      <c r="BE12" s="45">
        <f t="shared" ref="BE12:BE29" si="27">BE11</f>
        <v>808.59901607785525</v>
      </c>
      <c r="BF12" s="45">
        <f t="shared" si="11"/>
        <v>9452.0303118364682</v>
      </c>
      <c r="BG12" s="25">
        <f t="shared" si="3"/>
        <v>490.06519355516878</v>
      </c>
      <c r="BH12" s="26">
        <f t="shared" ref="BH12:BH29" si="28">BH11+BG12</f>
        <v>1299.8577002794582</v>
      </c>
    </row>
    <row r="13" spans="4:61">
      <c r="D13" s="49">
        <f t="shared" si="12"/>
        <v>4.5199999999999997E-2</v>
      </c>
      <c r="E13" s="50">
        <f t="shared" si="12"/>
        <v>1138</v>
      </c>
      <c r="F13" s="51">
        <f t="shared" si="12"/>
        <v>329.40098392214475</v>
      </c>
      <c r="G13" s="51">
        <f t="shared" si="12"/>
        <v>1.02</v>
      </c>
      <c r="H13" s="51">
        <f t="shared" si="13"/>
        <v>1.0548</v>
      </c>
      <c r="I13" s="51">
        <f t="shared" si="4"/>
        <v>1.0347999999999999</v>
      </c>
      <c r="J13" s="21">
        <v>4</v>
      </c>
      <c r="K13" s="25">
        <f t="shared" si="14"/>
        <v>1304.8720904931331</v>
      </c>
      <c r="L13" s="45">
        <f t="shared" si="15"/>
        <v>808.59901607785525</v>
      </c>
      <c r="M13" s="45">
        <f t="shared" si="5"/>
        <v>9070.6630658536214</v>
      </c>
      <c r="N13" s="25">
        <f t="shared" si="0"/>
        <v>496.27307441527785</v>
      </c>
      <c r="O13" s="26">
        <f t="shared" si="16"/>
        <v>1688.0486403522082</v>
      </c>
      <c r="S13" s="49">
        <f t="shared" si="17"/>
        <v>4.5199999999999997E-2</v>
      </c>
      <c r="T13" s="50">
        <f t="shared" si="17"/>
        <v>988</v>
      </c>
      <c r="U13" s="51">
        <f t="shared" si="17"/>
        <v>179.40098392214475</v>
      </c>
      <c r="V13" s="51">
        <f t="shared" si="17"/>
        <v>1.02</v>
      </c>
      <c r="W13" s="51">
        <f t="shared" si="17"/>
        <v>1.0548</v>
      </c>
      <c r="X13" s="51">
        <f t="shared" si="6"/>
        <v>1.0347999999999999</v>
      </c>
      <c r="Y13" s="21">
        <v>4</v>
      </c>
      <c r="Z13" s="25">
        <f t="shared" si="18"/>
        <v>1132.8766479852509</v>
      </c>
      <c r="AA13" s="45">
        <f t="shared" si="19"/>
        <v>808.59901607785525</v>
      </c>
      <c r="AB13" s="45">
        <f t="shared" si="7"/>
        <v>9070.6630658536214</v>
      </c>
      <c r="AC13" s="25">
        <f t="shared" si="1"/>
        <v>324.27763190739563</v>
      </c>
      <c r="AD13" s="26">
        <f t="shared" si="20"/>
        <v>1039.2202522155258</v>
      </c>
      <c r="AH13" s="49">
        <f t="shared" si="21"/>
        <v>4.5199999999999997E-2</v>
      </c>
      <c r="AI13" s="50">
        <f t="shared" si="21"/>
        <v>900</v>
      </c>
      <c r="AJ13" s="51">
        <f t="shared" si="21"/>
        <v>91.400983922144746</v>
      </c>
      <c r="AK13" s="51">
        <f t="shared" si="21"/>
        <v>1.02</v>
      </c>
      <c r="AL13" s="51">
        <f t="shared" si="21"/>
        <v>1.0548</v>
      </c>
      <c r="AM13" s="51">
        <f t="shared" si="8"/>
        <v>1.0347999999999999</v>
      </c>
      <c r="AN13" s="21">
        <v>4</v>
      </c>
      <c r="AO13" s="25">
        <f t="shared" si="22"/>
        <v>1031.9726550472933</v>
      </c>
      <c r="AP13" s="45">
        <f t="shared" si="23"/>
        <v>808.59901607785525</v>
      </c>
      <c r="AQ13" s="45">
        <f t="shared" si="9"/>
        <v>9070.6630658536214</v>
      </c>
      <c r="AR13" s="25">
        <f t="shared" si="2"/>
        <v>223.37363896943805</v>
      </c>
      <c r="AS13" s="26">
        <f t="shared" si="24"/>
        <v>658.57426450867217</v>
      </c>
      <c r="AW13" s="49">
        <f t="shared" si="25"/>
        <v>4.5199999999999997E-2</v>
      </c>
      <c r="AX13" s="50">
        <f t="shared" si="25"/>
        <v>1172</v>
      </c>
      <c r="AY13" s="51">
        <f t="shared" si="25"/>
        <v>363.40098392214475</v>
      </c>
      <c r="AZ13" s="51">
        <f t="shared" si="25"/>
        <v>1.02</v>
      </c>
      <c r="BA13" s="51">
        <f t="shared" si="25"/>
        <v>1.0548</v>
      </c>
      <c r="BB13" s="51">
        <f t="shared" si="10"/>
        <v>1.0347999999999999</v>
      </c>
      <c r="BC13" s="21">
        <v>4</v>
      </c>
      <c r="BD13" s="25">
        <f t="shared" si="26"/>
        <v>1343.857724128253</v>
      </c>
      <c r="BE13" s="45">
        <f t="shared" si="27"/>
        <v>808.59901607785525</v>
      </c>
      <c r="BF13" s="45">
        <f t="shared" si="11"/>
        <v>9070.6630658536214</v>
      </c>
      <c r="BG13" s="25">
        <f t="shared" si="3"/>
        <v>535.25870805039779</v>
      </c>
      <c r="BH13" s="26">
        <f t="shared" si="28"/>
        <v>1835.1164083298559</v>
      </c>
    </row>
    <row r="14" spans="4:61">
      <c r="D14" s="49">
        <f t="shared" si="12"/>
        <v>4.5199999999999997E-2</v>
      </c>
      <c r="E14" s="50">
        <f t="shared" si="12"/>
        <v>1138</v>
      </c>
      <c r="F14" s="51">
        <f t="shared" si="12"/>
        <v>329.40098392214475</v>
      </c>
      <c r="G14" s="51">
        <f t="shared" si="12"/>
        <v>1.02</v>
      </c>
      <c r="H14" s="51">
        <f t="shared" si="13"/>
        <v>1.0548</v>
      </c>
      <c r="I14" s="51">
        <f t="shared" si="4"/>
        <v>1.0347999999999999</v>
      </c>
      <c r="J14" s="21">
        <v>5</v>
      </c>
      <c r="K14" s="25">
        <f t="shared" si="14"/>
        <v>1350.2816392422942</v>
      </c>
      <c r="L14" s="45">
        <f t="shared" si="15"/>
        <v>808.59901607785525</v>
      </c>
      <c r="M14" s="45">
        <f t="shared" si="5"/>
        <v>8672.0580203523496</v>
      </c>
      <c r="N14" s="25">
        <f t="shared" si="0"/>
        <v>541.68262316443895</v>
      </c>
      <c r="O14" s="26">
        <f t="shared" si="16"/>
        <v>2229.7312635166472</v>
      </c>
      <c r="S14" s="49">
        <f t="shared" si="17"/>
        <v>4.5199999999999997E-2</v>
      </c>
      <c r="T14" s="50">
        <f t="shared" si="17"/>
        <v>988</v>
      </c>
      <c r="U14" s="51">
        <f t="shared" si="17"/>
        <v>179.40098392214475</v>
      </c>
      <c r="V14" s="51">
        <f t="shared" si="17"/>
        <v>1.02</v>
      </c>
      <c r="W14" s="51">
        <f t="shared" si="17"/>
        <v>1.0548</v>
      </c>
      <c r="X14" s="51">
        <f t="shared" si="6"/>
        <v>1.0347999999999999</v>
      </c>
      <c r="Y14" s="21">
        <v>5</v>
      </c>
      <c r="Z14" s="25">
        <f t="shared" si="18"/>
        <v>1172.3007553351376</v>
      </c>
      <c r="AA14" s="45">
        <f t="shared" si="19"/>
        <v>808.59901607785525</v>
      </c>
      <c r="AB14" s="45">
        <f t="shared" si="7"/>
        <v>8672.0580203523496</v>
      </c>
      <c r="AC14" s="25">
        <f t="shared" si="1"/>
        <v>363.70173925728238</v>
      </c>
      <c r="AD14" s="26">
        <f t="shared" si="20"/>
        <v>1402.9219914728083</v>
      </c>
      <c r="AH14" s="49">
        <f t="shared" si="21"/>
        <v>4.5199999999999997E-2</v>
      </c>
      <c r="AI14" s="50">
        <f t="shared" si="21"/>
        <v>900</v>
      </c>
      <c r="AJ14" s="51">
        <f t="shared" si="21"/>
        <v>91.400983922144746</v>
      </c>
      <c r="AK14" s="51">
        <f t="shared" si="21"/>
        <v>1.02</v>
      </c>
      <c r="AL14" s="51">
        <f t="shared" si="21"/>
        <v>1.0548</v>
      </c>
      <c r="AM14" s="51">
        <f t="shared" si="8"/>
        <v>1.0347999999999999</v>
      </c>
      <c r="AN14" s="21">
        <v>5</v>
      </c>
      <c r="AO14" s="25">
        <f t="shared" si="22"/>
        <v>1067.8853034429392</v>
      </c>
      <c r="AP14" s="45">
        <f t="shared" si="23"/>
        <v>808.59901607785525</v>
      </c>
      <c r="AQ14" s="45">
        <f t="shared" si="9"/>
        <v>8672.0580203523496</v>
      </c>
      <c r="AR14" s="25">
        <f t="shared" si="2"/>
        <v>259.28628736508392</v>
      </c>
      <c r="AS14" s="26">
        <f t="shared" si="24"/>
        <v>917.86055187375609</v>
      </c>
      <c r="AW14" s="49">
        <f t="shared" si="25"/>
        <v>4.5199999999999997E-2</v>
      </c>
      <c r="AX14" s="50">
        <f t="shared" si="25"/>
        <v>1172</v>
      </c>
      <c r="AY14" s="51">
        <f t="shared" si="25"/>
        <v>363.40098392214475</v>
      </c>
      <c r="AZ14" s="51">
        <f t="shared" si="25"/>
        <v>1.02</v>
      </c>
      <c r="BA14" s="51">
        <f t="shared" si="25"/>
        <v>1.0548</v>
      </c>
      <c r="BB14" s="51">
        <f t="shared" si="10"/>
        <v>1.0347999999999999</v>
      </c>
      <c r="BC14" s="21">
        <v>5</v>
      </c>
      <c r="BD14" s="25">
        <f t="shared" si="26"/>
        <v>1390.6239729279162</v>
      </c>
      <c r="BE14" s="45">
        <f t="shared" si="27"/>
        <v>808.59901607785525</v>
      </c>
      <c r="BF14" s="45">
        <f t="shared" si="11"/>
        <v>8672.0580203523496</v>
      </c>
      <c r="BG14" s="25">
        <f t="shared" si="3"/>
        <v>582.0249568500609</v>
      </c>
      <c r="BH14" s="26">
        <f t="shared" si="28"/>
        <v>2417.1413651799166</v>
      </c>
    </row>
    <row r="15" spans="4:61">
      <c r="D15" s="49">
        <f t="shared" si="12"/>
        <v>4.5199999999999997E-2</v>
      </c>
      <c r="E15" s="50">
        <f t="shared" si="12"/>
        <v>1138</v>
      </c>
      <c r="F15" s="51">
        <f t="shared" si="12"/>
        <v>329.40098392214475</v>
      </c>
      <c r="G15" s="51">
        <f t="shared" si="12"/>
        <v>1.02</v>
      </c>
      <c r="H15" s="51">
        <f t="shared" si="13"/>
        <v>1.0548</v>
      </c>
      <c r="I15" s="51">
        <f t="shared" si="4"/>
        <v>1.0347999999999999</v>
      </c>
      <c r="J15" s="21">
        <v>6</v>
      </c>
      <c r="K15" s="25">
        <f t="shared" si="14"/>
        <v>1397.2714402879258</v>
      </c>
      <c r="L15" s="45">
        <f t="shared" si="15"/>
        <v>808.59901607785525</v>
      </c>
      <c r="M15" s="45">
        <f t="shared" si="5"/>
        <v>8255.4360267944194</v>
      </c>
      <c r="N15" s="25">
        <f t="shared" si="0"/>
        <v>588.67242421007052</v>
      </c>
      <c r="O15" s="26">
        <f t="shared" si="16"/>
        <v>2818.4036877267176</v>
      </c>
      <c r="S15" s="49">
        <f t="shared" si="17"/>
        <v>4.5199999999999997E-2</v>
      </c>
      <c r="T15" s="50">
        <f t="shared" si="17"/>
        <v>988</v>
      </c>
      <c r="U15" s="51">
        <f t="shared" si="17"/>
        <v>179.40098392214475</v>
      </c>
      <c r="V15" s="51">
        <f t="shared" si="17"/>
        <v>1.02</v>
      </c>
      <c r="W15" s="51">
        <f t="shared" si="17"/>
        <v>1.0548</v>
      </c>
      <c r="X15" s="51">
        <f t="shared" si="6"/>
        <v>1.0347999999999999</v>
      </c>
      <c r="Y15" s="21">
        <v>6</v>
      </c>
      <c r="Z15" s="25">
        <f t="shared" si="18"/>
        <v>1213.0968216208003</v>
      </c>
      <c r="AA15" s="45">
        <f t="shared" si="19"/>
        <v>808.59901607785525</v>
      </c>
      <c r="AB15" s="45">
        <f t="shared" si="7"/>
        <v>8255.4360267944194</v>
      </c>
      <c r="AC15" s="25">
        <f t="shared" si="1"/>
        <v>404.497805542945</v>
      </c>
      <c r="AD15" s="26">
        <f t="shared" si="20"/>
        <v>1807.4197970157534</v>
      </c>
      <c r="AH15" s="49">
        <f t="shared" si="21"/>
        <v>4.5199999999999997E-2</v>
      </c>
      <c r="AI15" s="50">
        <f t="shared" si="21"/>
        <v>900</v>
      </c>
      <c r="AJ15" s="51">
        <f t="shared" si="21"/>
        <v>91.400983922144746</v>
      </c>
      <c r="AK15" s="51">
        <f t="shared" si="21"/>
        <v>1.02</v>
      </c>
      <c r="AL15" s="51">
        <f t="shared" si="21"/>
        <v>1.0548</v>
      </c>
      <c r="AM15" s="51">
        <f t="shared" si="8"/>
        <v>1.0347999999999999</v>
      </c>
      <c r="AN15" s="21">
        <v>6</v>
      </c>
      <c r="AO15" s="25">
        <f t="shared" si="22"/>
        <v>1105.0477120027533</v>
      </c>
      <c r="AP15" s="45">
        <f t="shared" si="23"/>
        <v>808.59901607785525</v>
      </c>
      <c r="AQ15" s="45">
        <f t="shared" si="9"/>
        <v>8255.4360267944194</v>
      </c>
      <c r="AR15" s="25">
        <f t="shared" si="2"/>
        <v>296.44869592489806</v>
      </c>
      <c r="AS15" s="26">
        <f t="shared" si="24"/>
        <v>1214.3092477986543</v>
      </c>
      <c r="AW15" s="49">
        <f t="shared" si="25"/>
        <v>4.5199999999999997E-2</v>
      </c>
      <c r="AX15" s="50">
        <f t="shared" si="25"/>
        <v>1172</v>
      </c>
      <c r="AY15" s="51">
        <f t="shared" si="25"/>
        <v>363.40098392214475</v>
      </c>
      <c r="AZ15" s="51">
        <f t="shared" si="25"/>
        <v>1.02</v>
      </c>
      <c r="BA15" s="51">
        <f t="shared" si="25"/>
        <v>1.0548</v>
      </c>
      <c r="BB15" s="51">
        <f t="shared" si="10"/>
        <v>1.0347999999999999</v>
      </c>
      <c r="BC15" s="21">
        <v>6</v>
      </c>
      <c r="BD15" s="25">
        <f t="shared" si="26"/>
        <v>1439.0176871858077</v>
      </c>
      <c r="BE15" s="45">
        <f t="shared" si="27"/>
        <v>808.59901607785525</v>
      </c>
      <c r="BF15" s="45">
        <f t="shared" si="11"/>
        <v>8255.4360267944194</v>
      </c>
      <c r="BG15" s="25">
        <f t="shared" si="3"/>
        <v>630.41867110795249</v>
      </c>
      <c r="BH15" s="26">
        <f t="shared" si="28"/>
        <v>3047.560036287869</v>
      </c>
    </row>
    <row r="16" spans="4:61">
      <c r="D16" s="49">
        <f t="shared" si="12"/>
        <v>4.5199999999999997E-2</v>
      </c>
      <c r="E16" s="50">
        <f t="shared" si="12"/>
        <v>1138</v>
      </c>
      <c r="F16" s="51">
        <f t="shared" si="12"/>
        <v>329.40098392214475</v>
      </c>
      <c r="G16" s="51">
        <f t="shared" si="12"/>
        <v>1.02</v>
      </c>
      <c r="H16" s="51">
        <f t="shared" si="13"/>
        <v>1.0548</v>
      </c>
      <c r="I16" s="51">
        <f t="shared" si="4"/>
        <v>1.0347999999999999</v>
      </c>
      <c r="J16" s="21">
        <v>7</v>
      </c>
      <c r="K16" s="25">
        <f t="shared" si="14"/>
        <v>1445.8964864099457</v>
      </c>
      <c r="L16" s="45">
        <f t="shared" si="15"/>
        <v>808.59901607785525</v>
      </c>
      <c r="M16" s="45">
        <f t="shared" si="5"/>
        <v>7819.98271912767</v>
      </c>
      <c r="N16" s="25">
        <f t="shared" si="0"/>
        <v>637.29747033209048</v>
      </c>
      <c r="O16" s="26">
        <f t="shared" si="16"/>
        <v>3455.7011580588082</v>
      </c>
      <c r="S16" s="49">
        <f t="shared" si="17"/>
        <v>4.5199999999999997E-2</v>
      </c>
      <c r="T16" s="50">
        <f t="shared" si="17"/>
        <v>988</v>
      </c>
      <c r="U16" s="51">
        <f t="shared" si="17"/>
        <v>179.40098392214475</v>
      </c>
      <c r="V16" s="51">
        <f t="shared" si="17"/>
        <v>1.02</v>
      </c>
      <c r="W16" s="51">
        <f t="shared" si="17"/>
        <v>1.0548</v>
      </c>
      <c r="X16" s="51">
        <f t="shared" si="6"/>
        <v>1.0347999999999999</v>
      </c>
      <c r="Y16" s="21">
        <v>7</v>
      </c>
      <c r="Z16" s="25">
        <f t="shared" si="18"/>
        <v>1255.3125910132042</v>
      </c>
      <c r="AA16" s="45">
        <f t="shared" si="19"/>
        <v>808.59901607785525</v>
      </c>
      <c r="AB16" s="45">
        <f t="shared" si="7"/>
        <v>7819.98271912767</v>
      </c>
      <c r="AC16" s="25">
        <f t="shared" si="1"/>
        <v>446.7135749353489</v>
      </c>
      <c r="AD16" s="26">
        <f t="shared" si="20"/>
        <v>2254.1333719511022</v>
      </c>
      <c r="AH16" s="49">
        <f t="shared" si="21"/>
        <v>4.5199999999999997E-2</v>
      </c>
      <c r="AI16" s="50">
        <f t="shared" si="21"/>
        <v>900</v>
      </c>
      <c r="AJ16" s="51">
        <f t="shared" si="21"/>
        <v>91.400983922144746</v>
      </c>
      <c r="AK16" s="51">
        <f t="shared" si="21"/>
        <v>1.02</v>
      </c>
      <c r="AL16" s="51">
        <f t="shared" si="21"/>
        <v>1.0548</v>
      </c>
      <c r="AM16" s="51">
        <f t="shared" si="8"/>
        <v>1.0347999999999999</v>
      </c>
      <c r="AN16" s="21">
        <v>7</v>
      </c>
      <c r="AO16" s="25">
        <f t="shared" si="22"/>
        <v>1143.5033723804493</v>
      </c>
      <c r="AP16" s="45">
        <f t="shared" si="23"/>
        <v>808.59901607785525</v>
      </c>
      <c r="AQ16" s="45">
        <f t="shared" si="9"/>
        <v>7819.98271912767</v>
      </c>
      <c r="AR16" s="25">
        <f t="shared" si="2"/>
        <v>334.90435630259401</v>
      </c>
      <c r="AS16" s="26">
        <f t="shared" si="24"/>
        <v>1549.2136041012482</v>
      </c>
      <c r="AW16" s="49">
        <f t="shared" si="25"/>
        <v>4.5199999999999997E-2</v>
      </c>
      <c r="AX16" s="50">
        <f t="shared" si="25"/>
        <v>1172</v>
      </c>
      <c r="AY16" s="51">
        <f t="shared" si="25"/>
        <v>363.40098392214475</v>
      </c>
      <c r="AZ16" s="51">
        <f t="shared" si="25"/>
        <v>1.02</v>
      </c>
      <c r="BA16" s="51">
        <f t="shared" si="25"/>
        <v>1.0548</v>
      </c>
      <c r="BB16" s="51">
        <f t="shared" si="10"/>
        <v>1.0347999999999999</v>
      </c>
      <c r="BC16" s="21">
        <v>7</v>
      </c>
      <c r="BD16" s="25">
        <f t="shared" si="26"/>
        <v>1489.0955026998738</v>
      </c>
      <c r="BE16" s="45">
        <f t="shared" si="27"/>
        <v>808.59901607785525</v>
      </c>
      <c r="BF16" s="45">
        <f t="shared" si="11"/>
        <v>7819.98271912767</v>
      </c>
      <c r="BG16" s="25">
        <f t="shared" si="3"/>
        <v>680.49648662201855</v>
      </c>
      <c r="BH16" s="26">
        <f t="shared" si="28"/>
        <v>3728.0565229098875</v>
      </c>
    </row>
    <row r="17" spans="4:60">
      <c r="D17" s="49">
        <f t="shared" si="12"/>
        <v>4.5199999999999997E-2</v>
      </c>
      <c r="E17" s="50">
        <f t="shared" si="12"/>
        <v>1138</v>
      </c>
      <c r="F17" s="51">
        <f t="shared" si="12"/>
        <v>329.40098392214475</v>
      </c>
      <c r="G17" s="51">
        <f t="shared" si="12"/>
        <v>1.02</v>
      </c>
      <c r="H17" s="51">
        <f t="shared" si="13"/>
        <v>1.0548</v>
      </c>
      <c r="I17" s="51">
        <f t="shared" si="4"/>
        <v>1.0347999999999999</v>
      </c>
      <c r="J17" s="21">
        <v>8</v>
      </c>
      <c r="K17" s="25">
        <f t="shared" si="14"/>
        <v>1496.2136841370116</v>
      </c>
      <c r="L17" s="45">
        <f t="shared" si="15"/>
        <v>808.59901607785525</v>
      </c>
      <c r="M17" s="45">
        <f t="shared" si="5"/>
        <v>7364.846921954384</v>
      </c>
      <c r="N17" s="25">
        <f t="shared" si="0"/>
        <v>687.61466805915632</v>
      </c>
      <c r="O17" s="26">
        <f t="shared" si="16"/>
        <v>4143.3158261179642</v>
      </c>
      <c r="S17" s="49">
        <f t="shared" si="17"/>
        <v>4.5199999999999997E-2</v>
      </c>
      <c r="T17" s="50">
        <f t="shared" si="17"/>
        <v>988</v>
      </c>
      <c r="U17" s="51">
        <f t="shared" si="17"/>
        <v>179.40098392214475</v>
      </c>
      <c r="V17" s="51">
        <f t="shared" si="17"/>
        <v>1.02</v>
      </c>
      <c r="W17" s="51">
        <f t="shared" si="17"/>
        <v>1.0548</v>
      </c>
      <c r="X17" s="51">
        <f t="shared" si="6"/>
        <v>1.0347999999999999</v>
      </c>
      <c r="Y17" s="21">
        <v>8</v>
      </c>
      <c r="Z17" s="25">
        <f t="shared" si="18"/>
        <v>1298.9974691804634</v>
      </c>
      <c r="AA17" s="45">
        <f t="shared" si="19"/>
        <v>808.59901607785525</v>
      </c>
      <c r="AB17" s="45">
        <f t="shared" si="7"/>
        <v>7364.846921954384</v>
      </c>
      <c r="AC17" s="25">
        <f t="shared" si="1"/>
        <v>490.39845310260819</v>
      </c>
      <c r="AD17" s="26">
        <f t="shared" si="20"/>
        <v>2744.5318250537102</v>
      </c>
      <c r="AH17" s="49">
        <f t="shared" si="21"/>
        <v>4.5199999999999997E-2</v>
      </c>
      <c r="AI17" s="50">
        <f t="shared" si="21"/>
        <v>900</v>
      </c>
      <c r="AJ17" s="51">
        <f t="shared" si="21"/>
        <v>91.400983922144746</v>
      </c>
      <c r="AK17" s="51">
        <f t="shared" si="21"/>
        <v>1.02</v>
      </c>
      <c r="AL17" s="51">
        <f t="shared" si="21"/>
        <v>1.0548</v>
      </c>
      <c r="AM17" s="51">
        <f t="shared" si="8"/>
        <v>1.0347999999999999</v>
      </c>
      <c r="AN17" s="21">
        <v>8</v>
      </c>
      <c r="AO17" s="25">
        <f t="shared" si="22"/>
        <v>1183.2972897392885</v>
      </c>
      <c r="AP17" s="45">
        <f t="shared" si="23"/>
        <v>808.59901607785525</v>
      </c>
      <c r="AQ17" s="45">
        <f t="shared" si="9"/>
        <v>7364.846921954384</v>
      </c>
      <c r="AR17" s="25">
        <f t="shared" si="2"/>
        <v>374.69827366143329</v>
      </c>
      <c r="AS17" s="26">
        <f t="shared" si="24"/>
        <v>1923.9118777626813</v>
      </c>
      <c r="AW17" s="49">
        <f t="shared" si="25"/>
        <v>4.5199999999999997E-2</v>
      </c>
      <c r="AX17" s="50">
        <f t="shared" si="25"/>
        <v>1172</v>
      </c>
      <c r="AY17" s="51">
        <f t="shared" si="25"/>
        <v>363.40098392214475</v>
      </c>
      <c r="AZ17" s="51">
        <f t="shared" si="25"/>
        <v>1.02</v>
      </c>
      <c r="BA17" s="51">
        <f t="shared" si="25"/>
        <v>1.0548</v>
      </c>
      <c r="BB17" s="51">
        <f t="shared" si="10"/>
        <v>1.0347999999999999</v>
      </c>
      <c r="BC17" s="21">
        <v>8</v>
      </c>
      <c r="BD17" s="25">
        <f t="shared" si="26"/>
        <v>1540.9160261938291</v>
      </c>
      <c r="BE17" s="45">
        <f t="shared" si="27"/>
        <v>808.59901607785525</v>
      </c>
      <c r="BF17" s="45">
        <f t="shared" si="11"/>
        <v>7364.846921954384</v>
      </c>
      <c r="BG17" s="25">
        <f t="shared" si="3"/>
        <v>732.31701011597386</v>
      </c>
      <c r="BH17" s="26">
        <f t="shared" si="28"/>
        <v>4460.3735330258614</v>
      </c>
    </row>
    <row r="18" spans="4:60">
      <c r="D18" s="49">
        <f t="shared" si="12"/>
        <v>4.5199999999999997E-2</v>
      </c>
      <c r="E18" s="50">
        <f t="shared" si="12"/>
        <v>1138</v>
      </c>
      <c r="F18" s="51">
        <f t="shared" si="12"/>
        <v>329.40098392214475</v>
      </c>
      <c r="G18" s="51">
        <f t="shared" si="12"/>
        <v>1.02</v>
      </c>
      <c r="H18" s="51">
        <f t="shared" si="13"/>
        <v>1.0548</v>
      </c>
      <c r="I18" s="51">
        <f t="shared" si="4"/>
        <v>1.0347999999999999</v>
      </c>
      <c r="J18" s="21">
        <v>9</v>
      </c>
      <c r="K18" s="25">
        <f t="shared" si="14"/>
        <v>1548.2819203449794</v>
      </c>
      <c r="L18" s="45">
        <f t="shared" si="15"/>
        <v>808.59901607785525</v>
      </c>
      <c r="M18" s="45">
        <f t="shared" si="5"/>
        <v>6889.138986748866</v>
      </c>
      <c r="N18" s="25">
        <f t="shared" si="0"/>
        <v>739.68290426712417</v>
      </c>
      <c r="O18" s="26">
        <f t="shared" si="16"/>
        <v>4882.9987303850885</v>
      </c>
      <c r="S18" s="49">
        <f t="shared" si="17"/>
        <v>4.5199999999999997E-2</v>
      </c>
      <c r="T18" s="50">
        <f t="shared" si="17"/>
        <v>988</v>
      </c>
      <c r="U18" s="51">
        <f t="shared" si="17"/>
        <v>179.40098392214475</v>
      </c>
      <c r="V18" s="51">
        <f t="shared" si="17"/>
        <v>1.02</v>
      </c>
      <c r="W18" s="51">
        <f t="shared" si="17"/>
        <v>1.0548</v>
      </c>
      <c r="X18" s="51">
        <f t="shared" si="6"/>
        <v>1.0347999999999999</v>
      </c>
      <c r="Y18" s="21">
        <v>9</v>
      </c>
      <c r="Z18" s="25">
        <f t="shared" si="18"/>
        <v>1344.2025811079436</v>
      </c>
      <c r="AA18" s="45">
        <f t="shared" si="19"/>
        <v>808.59901607785525</v>
      </c>
      <c r="AB18" s="45">
        <f t="shared" si="7"/>
        <v>6889.138986748866</v>
      </c>
      <c r="AC18" s="25">
        <f t="shared" si="1"/>
        <v>535.60356503008836</v>
      </c>
      <c r="AD18" s="26">
        <f t="shared" si="20"/>
        <v>3280.1353900837985</v>
      </c>
      <c r="AH18" s="49">
        <f t="shared" si="21"/>
        <v>4.5199999999999997E-2</v>
      </c>
      <c r="AI18" s="50">
        <f t="shared" si="21"/>
        <v>900</v>
      </c>
      <c r="AJ18" s="51">
        <f t="shared" si="21"/>
        <v>91.400983922144746</v>
      </c>
      <c r="AK18" s="51">
        <f t="shared" si="21"/>
        <v>1.02</v>
      </c>
      <c r="AL18" s="51">
        <f t="shared" si="21"/>
        <v>1.0548</v>
      </c>
      <c r="AM18" s="51">
        <f t="shared" si="8"/>
        <v>1.0347999999999999</v>
      </c>
      <c r="AN18" s="21">
        <v>9</v>
      </c>
      <c r="AO18" s="25">
        <f t="shared" si="22"/>
        <v>1224.4760354222158</v>
      </c>
      <c r="AP18" s="45">
        <f t="shared" si="23"/>
        <v>808.59901607785525</v>
      </c>
      <c r="AQ18" s="45">
        <f t="shared" si="9"/>
        <v>6889.138986748866</v>
      </c>
      <c r="AR18" s="25">
        <f t="shared" si="2"/>
        <v>415.87701934436052</v>
      </c>
      <c r="AS18" s="26">
        <f t="shared" si="24"/>
        <v>2339.788897107042</v>
      </c>
      <c r="AW18" s="49">
        <f t="shared" si="25"/>
        <v>4.5199999999999997E-2</v>
      </c>
      <c r="AX18" s="50">
        <f t="shared" si="25"/>
        <v>1172</v>
      </c>
      <c r="AY18" s="51">
        <f t="shared" si="25"/>
        <v>363.40098392214475</v>
      </c>
      <c r="AZ18" s="51">
        <f t="shared" si="25"/>
        <v>1.02</v>
      </c>
      <c r="BA18" s="51">
        <f t="shared" si="25"/>
        <v>1.0548</v>
      </c>
      <c r="BB18" s="51">
        <f t="shared" si="10"/>
        <v>1.0347999999999999</v>
      </c>
      <c r="BC18" s="21">
        <v>9</v>
      </c>
      <c r="BD18" s="25">
        <f t="shared" si="26"/>
        <v>1594.5399039053743</v>
      </c>
      <c r="BE18" s="45">
        <f t="shared" si="27"/>
        <v>808.59901607785525</v>
      </c>
      <c r="BF18" s="45">
        <f t="shared" si="11"/>
        <v>6889.138986748866</v>
      </c>
      <c r="BG18" s="25">
        <f t="shared" si="3"/>
        <v>785.94088782751908</v>
      </c>
      <c r="BH18" s="26">
        <f t="shared" si="28"/>
        <v>5246.3144208533804</v>
      </c>
    </row>
    <row r="19" spans="4:60">
      <c r="D19" s="49">
        <f t="shared" si="12"/>
        <v>4.5199999999999997E-2</v>
      </c>
      <c r="E19" s="50">
        <f t="shared" si="12"/>
        <v>1138</v>
      </c>
      <c r="F19" s="51">
        <f t="shared" si="12"/>
        <v>329.40098392214475</v>
      </c>
      <c r="G19" s="51">
        <f t="shared" si="12"/>
        <v>1.02</v>
      </c>
      <c r="H19" s="51">
        <f t="shared" si="13"/>
        <v>1.0548</v>
      </c>
      <c r="I19" s="51">
        <f t="shared" si="4"/>
        <v>1.0347999999999999</v>
      </c>
      <c r="J19" s="21">
        <v>10</v>
      </c>
      <c r="K19" s="25">
        <f t="shared" si="14"/>
        <v>1602.1621311729848</v>
      </c>
      <c r="L19" s="45">
        <f t="shared" si="15"/>
        <v>808.59901607785525</v>
      </c>
      <c r="M19" s="45">
        <f t="shared" si="5"/>
        <v>6391.9290528720585</v>
      </c>
      <c r="N19" s="25">
        <f t="shared" si="0"/>
        <v>793.56311509512955</v>
      </c>
      <c r="O19" s="26">
        <f t="shared" si="16"/>
        <v>5676.5618454802179</v>
      </c>
      <c r="S19" s="49">
        <f t="shared" si="17"/>
        <v>4.5199999999999997E-2</v>
      </c>
      <c r="T19" s="50">
        <f t="shared" si="17"/>
        <v>988</v>
      </c>
      <c r="U19" s="51">
        <f t="shared" si="17"/>
        <v>179.40098392214475</v>
      </c>
      <c r="V19" s="51">
        <f t="shared" si="17"/>
        <v>1.02</v>
      </c>
      <c r="W19" s="51">
        <f t="shared" si="17"/>
        <v>1.0548</v>
      </c>
      <c r="X19" s="51">
        <f t="shared" si="6"/>
        <v>1.0347999999999999</v>
      </c>
      <c r="Y19" s="21">
        <v>10</v>
      </c>
      <c r="Z19" s="25">
        <f t="shared" si="18"/>
        <v>1390.9808309304999</v>
      </c>
      <c r="AA19" s="45">
        <f t="shared" si="19"/>
        <v>808.59901607785525</v>
      </c>
      <c r="AB19" s="45">
        <f t="shared" si="7"/>
        <v>6391.9290528720585</v>
      </c>
      <c r="AC19" s="25">
        <f t="shared" si="1"/>
        <v>582.38181485264465</v>
      </c>
      <c r="AD19" s="26">
        <f t="shared" si="20"/>
        <v>3862.5172049364432</v>
      </c>
      <c r="AH19" s="49">
        <f t="shared" si="21"/>
        <v>4.5199999999999997E-2</v>
      </c>
      <c r="AI19" s="50">
        <f t="shared" si="21"/>
        <v>900</v>
      </c>
      <c r="AJ19" s="51">
        <f t="shared" si="21"/>
        <v>91.400983922144746</v>
      </c>
      <c r="AK19" s="51">
        <f t="shared" si="21"/>
        <v>1.02</v>
      </c>
      <c r="AL19" s="51">
        <f t="shared" si="21"/>
        <v>1.0548</v>
      </c>
      <c r="AM19" s="51">
        <f t="shared" si="8"/>
        <v>1.0347999999999999</v>
      </c>
      <c r="AN19" s="21">
        <v>10</v>
      </c>
      <c r="AO19" s="25">
        <f t="shared" si="22"/>
        <v>1267.0878014549089</v>
      </c>
      <c r="AP19" s="45">
        <f t="shared" si="23"/>
        <v>808.59901607785525</v>
      </c>
      <c r="AQ19" s="45">
        <f t="shared" si="9"/>
        <v>6391.9290528720585</v>
      </c>
      <c r="AR19" s="25">
        <f t="shared" si="2"/>
        <v>458.48878537705366</v>
      </c>
      <c r="AS19" s="26">
        <f t="shared" si="24"/>
        <v>2798.2776824840957</v>
      </c>
      <c r="AW19" s="49">
        <f t="shared" si="25"/>
        <v>4.5199999999999997E-2</v>
      </c>
      <c r="AX19" s="50">
        <f t="shared" si="25"/>
        <v>1172</v>
      </c>
      <c r="AY19" s="51">
        <f t="shared" si="25"/>
        <v>363.40098392214475</v>
      </c>
      <c r="AZ19" s="51">
        <f t="shared" si="25"/>
        <v>1.02</v>
      </c>
      <c r="BA19" s="51">
        <f t="shared" si="25"/>
        <v>1.0548</v>
      </c>
      <c r="BB19" s="51">
        <f t="shared" si="10"/>
        <v>1.0347999999999999</v>
      </c>
      <c r="BC19" s="21">
        <v>10</v>
      </c>
      <c r="BD19" s="25">
        <f t="shared" si="26"/>
        <v>1650.0298925612813</v>
      </c>
      <c r="BE19" s="45">
        <f t="shared" si="27"/>
        <v>808.59901607785525</v>
      </c>
      <c r="BF19" s="45">
        <f t="shared" si="11"/>
        <v>6391.9290528720585</v>
      </c>
      <c r="BG19" s="25">
        <f t="shared" si="3"/>
        <v>841.430876483426</v>
      </c>
      <c r="BH19" s="26">
        <f t="shared" si="28"/>
        <v>6087.7452973368063</v>
      </c>
    </row>
    <row r="20" spans="4:60">
      <c r="D20" s="49">
        <f t="shared" si="12"/>
        <v>4.5199999999999997E-2</v>
      </c>
      <c r="E20" s="50">
        <f t="shared" si="12"/>
        <v>1138</v>
      </c>
      <c r="F20" s="51">
        <f t="shared" si="12"/>
        <v>329.40098392214475</v>
      </c>
      <c r="G20" s="51">
        <f t="shared" si="12"/>
        <v>1.02</v>
      </c>
      <c r="H20" s="51">
        <f t="shared" si="13"/>
        <v>1.0548</v>
      </c>
      <c r="I20" s="51">
        <f t="shared" si="4"/>
        <v>1.0347999999999999</v>
      </c>
      <c r="J20" s="21">
        <v>11</v>
      </c>
      <c r="K20" s="25">
        <f t="shared" si="14"/>
        <v>1657.9173733378047</v>
      </c>
      <c r="L20" s="45">
        <f t="shared" si="15"/>
        <v>808.59901607785525</v>
      </c>
      <c r="M20" s="45">
        <f t="shared" si="5"/>
        <v>5872.2452299840197</v>
      </c>
      <c r="N20" s="25">
        <f t="shared" si="0"/>
        <v>849.31835725994949</v>
      </c>
      <c r="O20" s="26">
        <f t="shared" si="16"/>
        <v>6525.8802027401671</v>
      </c>
      <c r="S20" s="49">
        <f t="shared" si="17"/>
        <v>4.5199999999999997E-2</v>
      </c>
      <c r="T20" s="50">
        <f t="shared" si="17"/>
        <v>988</v>
      </c>
      <c r="U20" s="51">
        <f t="shared" si="17"/>
        <v>179.40098392214475</v>
      </c>
      <c r="V20" s="51">
        <f t="shared" si="17"/>
        <v>1.02</v>
      </c>
      <c r="W20" s="51">
        <f t="shared" si="17"/>
        <v>1.0548</v>
      </c>
      <c r="X20" s="51">
        <f t="shared" si="6"/>
        <v>1.0347999999999999</v>
      </c>
      <c r="Y20" s="21">
        <v>11</v>
      </c>
      <c r="Z20" s="25">
        <f t="shared" si="18"/>
        <v>1439.3869638468814</v>
      </c>
      <c r="AA20" s="45">
        <f t="shared" si="19"/>
        <v>808.59901607785525</v>
      </c>
      <c r="AB20" s="45">
        <f t="shared" si="7"/>
        <v>5872.2452299840197</v>
      </c>
      <c r="AC20" s="25">
        <f t="shared" si="1"/>
        <v>630.78794776902612</v>
      </c>
      <c r="AD20" s="26">
        <f t="shared" si="20"/>
        <v>4493.3051527054695</v>
      </c>
      <c r="AH20" s="49">
        <f t="shared" si="21"/>
        <v>4.5199999999999997E-2</v>
      </c>
      <c r="AI20" s="50">
        <f t="shared" si="21"/>
        <v>900</v>
      </c>
      <c r="AJ20" s="51">
        <f t="shared" si="21"/>
        <v>91.400983922144746</v>
      </c>
      <c r="AK20" s="51">
        <f t="shared" si="21"/>
        <v>1.02</v>
      </c>
      <c r="AL20" s="51">
        <f t="shared" si="21"/>
        <v>1.0548</v>
      </c>
      <c r="AM20" s="51">
        <f t="shared" si="8"/>
        <v>1.0347999999999999</v>
      </c>
      <c r="AN20" s="21">
        <v>11</v>
      </c>
      <c r="AO20" s="25">
        <f t="shared" si="22"/>
        <v>1311.1824569455398</v>
      </c>
      <c r="AP20" s="45">
        <f t="shared" si="23"/>
        <v>808.59901607785525</v>
      </c>
      <c r="AQ20" s="45">
        <f t="shared" si="9"/>
        <v>5872.2452299840197</v>
      </c>
      <c r="AR20" s="25">
        <f t="shared" si="2"/>
        <v>502.58344086768454</v>
      </c>
      <c r="AS20" s="26">
        <f t="shared" si="24"/>
        <v>3300.8611233517804</v>
      </c>
      <c r="AW20" s="49">
        <f t="shared" si="25"/>
        <v>4.5199999999999997E-2</v>
      </c>
      <c r="AX20" s="50">
        <f t="shared" si="25"/>
        <v>1172</v>
      </c>
      <c r="AY20" s="51">
        <f t="shared" si="25"/>
        <v>363.40098392214475</v>
      </c>
      <c r="AZ20" s="51">
        <f t="shared" si="25"/>
        <v>1.02</v>
      </c>
      <c r="BA20" s="51">
        <f t="shared" si="25"/>
        <v>1.0548</v>
      </c>
      <c r="BB20" s="51">
        <f t="shared" si="10"/>
        <v>1.0347999999999999</v>
      </c>
      <c r="BC20" s="21">
        <v>11</v>
      </c>
      <c r="BD20" s="25">
        <f t="shared" si="26"/>
        <v>1707.450932822414</v>
      </c>
      <c r="BE20" s="45">
        <f t="shared" si="27"/>
        <v>808.59901607785525</v>
      </c>
      <c r="BF20" s="45">
        <f t="shared" si="11"/>
        <v>5872.2452299840197</v>
      </c>
      <c r="BG20" s="25">
        <f t="shared" si="3"/>
        <v>898.85191674455871</v>
      </c>
      <c r="BH20" s="26">
        <f t="shared" si="28"/>
        <v>6986.5972140813647</v>
      </c>
    </row>
    <row r="21" spans="4:60">
      <c r="D21" s="49">
        <f t="shared" si="12"/>
        <v>4.5199999999999997E-2</v>
      </c>
      <c r="E21" s="50">
        <f t="shared" si="12"/>
        <v>1138</v>
      </c>
      <c r="F21" s="51">
        <f t="shared" si="12"/>
        <v>329.40098392214475</v>
      </c>
      <c r="G21" s="51">
        <f t="shared" si="12"/>
        <v>1.02</v>
      </c>
      <c r="H21" s="51">
        <f t="shared" si="13"/>
        <v>1.0548</v>
      </c>
      <c r="I21" s="51">
        <f t="shared" si="4"/>
        <v>1.0347999999999999</v>
      </c>
      <c r="J21" s="21">
        <v>12</v>
      </c>
      <c r="K21" s="25">
        <f t="shared" si="14"/>
        <v>1715.6128979299599</v>
      </c>
      <c r="L21" s="45">
        <f t="shared" si="15"/>
        <v>808.59901607785525</v>
      </c>
      <c r="M21" s="45">
        <f t="shared" si="5"/>
        <v>5329.0716983014408</v>
      </c>
      <c r="N21" s="25">
        <f t="shared" si="0"/>
        <v>907.01388185210465</v>
      </c>
      <c r="O21" s="26">
        <f t="shared" si="16"/>
        <v>7432.8940845922716</v>
      </c>
      <c r="S21" s="49">
        <f t="shared" si="17"/>
        <v>4.5199999999999997E-2</v>
      </c>
      <c r="T21" s="50">
        <f t="shared" si="17"/>
        <v>988</v>
      </c>
      <c r="U21" s="51">
        <f t="shared" si="17"/>
        <v>179.40098392214475</v>
      </c>
      <c r="V21" s="51">
        <f t="shared" si="17"/>
        <v>1.02</v>
      </c>
      <c r="W21" s="51">
        <f t="shared" si="17"/>
        <v>1.0548</v>
      </c>
      <c r="X21" s="51">
        <f t="shared" si="6"/>
        <v>1.0347999999999999</v>
      </c>
      <c r="Y21" s="21">
        <v>12</v>
      </c>
      <c r="Z21" s="25">
        <f t="shared" si="18"/>
        <v>1489.4776301887525</v>
      </c>
      <c r="AA21" s="45">
        <f t="shared" si="19"/>
        <v>808.59901607785525</v>
      </c>
      <c r="AB21" s="45">
        <f t="shared" si="7"/>
        <v>5329.0716983014408</v>
      </c>
      <c r="AC21" s="25">
        <f t="shared" si="1"/>
        <v>680.87861411089727</v>
      </c>
      <c r="AD21" s="26">
        <f t="shared" si="20"/>
        <v>5174.1837668163671</v>
      </c>
      <c r="AH21" s="49">
        <f t="shared" si="21"/>
        <v>4.5199999999999997E-2</v>
      </c>
      <c r="AI21" s="50">
        <f t="shared" si="21"/>
        <v>900</v>
      </c>
      <c r="AJ21" s="51">
        <f t="shared" si="21"/>
        <v>91.400983922144746</v>
      </c>
      <c r="AK21" s="51">
        <f t="shared" si="21"/>
        <v>1.02</v>
      </c>
      <c r="AL21" s="51">
        <f t="shared" si="21"/>
        <v>1.0548</v>
      </c>
      <c r="AM21" s="51">
        <f t="shared" si="8"/>
        <v>1.0347999999999999</v>
      </c>
      <c r="AN21" s="21">
        <v>12</v>
      </c>
      <c r="AO21" s="25">
        <f t="shared" si="22"/>
        <v>1356.8116064472442</v>
      </c>
      <c r="AP21" s="45">
        <f t="shared" si="23"/>
        <v>808.59901607785525</v>
      </c>
      <c r="AQ21" s="45">
        <f t="shared" si="9"/>
        <v>5329.0716983014408</v>
      </c>
      <c r="AR21" s="25">
        <f t="shared" si="2"/>
        <v>548.21259036938898</v>
      </c>
      <c r="AS21" s="26">
        <f t="shared" si="24"/>
        <v>3849.0737137211695</v>
      </c>
      <c r="AW21" s="49">
        <f t="shared" si="25"/>
        <v>4.5199999999999997E-2</v>
      </c>
      <c r="AX21" s="50">
        <f t="shared" si="25"/>
        <v>1172</v>
      </c>
      <c r="AY21" s="51">
        <f t="shared" si="25"/>
        <v>363.40098392214475</v>
      </c>
      <c r="AZ21" s="51">
        <f t="shared" si="25"/>
        <v>1.02</v>
      </c>
      <c r="BA21" s="51">
        <f t="shared" si="25"/>
        <v>1.0548</v>
      </c>
      <c r="BB21" s="51">
        <f t="shared" si="10"/>
        <v>1.0347999999999999</v>
      </c>
      <c r="BC21" s="21">
        <v>12</v>
      </c>
      <c r="BD21" s="25">
        <f t="shared" si="26"/>
        <v>1766.8702252846338</v>
      </c>
      <c r="BE21" s="45">
        <f t="shared" si="27"/>
        <v>808.59901607785525</v>
      </c>
      <c r="BF21" s="45">
        <f t="shared" si="11"/>
        <v>5329.0716983014408</v>
      </c>
      <c r="BG21" s="25">
        <f t="shared" si="3"/>
        <v>958.27120920677851</v>
      </c>
      <c r="BH21" s="26">
        <f t="shared" si="28"/>
        <v>7944.8684232881433</v>
      </c>
    </row>
    <row r="22" spans="4:60">
      <c r="D22" s="49">
        <f t="shared" si="12"/>
        <v>4.5199999999999997E-2</v>
      </c>
      <c r="E22" s="50">
        <f t="shared" si="12"/>
        <v>1138</v>
      </c>
      <c r="F22" s="51">
        <f t="shared" si="12"/>
        <v>329.40098392214475</v>
      </c>
      <c r="G22" s="51">
        <f t="shared" si="12"/>
        <v>1.02</v>
      </c>
      <c r="H22" s="51">
        <f t="shared" si="13"/>
        <v>1.0548</v>
      </c>
      <c r="I22" s="51">
        <f t="shared" si="4"/>
        <v>1.0347999999999999</v>
      </c>
      <c r="J22" s="21">
        <v>13</v>
      </c>
      <c r="K22" s="25">
        <f t="shared" si="14"/>
        <v>1775.3162267779226</v>
      </c>
      <c r="L22" s="45">
        <f t="shared" si="15"/>
        <v>808.59901607785525</v>
      </c>
      <c r="M22" s="45">
        <f t="shared" si="5"/>
        <v>4761.3467229868102</v>
      </c>
      <c r="N22" s="25">
        <f t="shared" si="0"/>
        <v>966.71721070006731</v>
      </c>
      <c r="O22" s="26">
        <f t="shared" si="16"/>
        <v>8399.6112952923395</v>
      </c>
      <c r="S22" s="49">
        <f t="shared" si="17"/>
        <v>4.5199999999999997E-2</v>
      </c>
      <c r="T22" s="50">
        <f t="shared" si="17"/>
        <v>988</v>
      </c>
      <c r="U22" s="51">
        <f t="shared" si="17"/>
        <v>179.40098392214475</v>
      </c>
      <c r="V22" s="51">
        <f t="shared" si="17"/>
        <v>1.02</v>
      </c>
      <c r="W22" s="51">
        <f t="shared" si="17"/>
        <v>1.0548</v>
      </c>
      <c r="X22" s="51">
        <f t="shared" si="6"/>
        <v>1.0347999999999999</v>
      </c>
      <c r="Y22" s="21">
        <v>13</v>
      </c>
      <c r="Z22" s="25">
        <f t="shared" si="18"/>
        <v>1541.3114517193212</v>
      </c>
      <c r="AA22" s="45">
        <f t="shared" si="19"/>
        <v>808.59901607785525</v>
      </c>
      <c r="AB22" s="45">
        <f t="shared" si="7"/>
        <v>4761.3467229868102</v>
      </c>
      <c r="AC22" s="25">
        <f t="shared" si="1"/>
        <v>732.71243564146596</v>
      </c>
      <c r="AD22" s="26">
        <f t="shared" si="20"/>
        <v>5906.8962024578332</v>
      </c>
      <c r="AH22" s="49">
        <f t="shared" si="21"/>
        <v>4.5199999999999997E-2</v>
      </c>
      <c r="AI22" s="50">
        <f t="shared" si="21"/>
        <v>900</v>
      </c>
      <c r="AJ22" s="51">
        <f t="shared" si="21"/>
        <v>91.400983922144746</v>
      </c>
      <c r="AK22" s="51">
        <f t="shared" si="21"/>
        <v>1.02</v>
      </c>
      <c r="AL22" s="51">
        <f t="shared" si="21"/>
        <v>1.0548</v>
      </c>
      <c r="AM22" s="51">
        <f t="shared" si="8"/>
        <v>1.0347999999999999</v>
      </c>
      <c r="AN22" s="21">
        <v>13</v>
      </c>
      <c r="AO22" s="25">
        <f t="shared" si="22"/>
        <v>1404.0286503516083</v>
      </c>
      <c r="AP22" s="45">
        <f t="shared" si="23"/>
        <v>808.59901607785525</v>
      </c>
      <c r="AQ22" s="45">
        <f t="shared" si="9"/>
        <v>4761.3467229868102</v>
      </c>
      <c r="AR22" s="25">
        <f t="shared" si="2"/>
        <v>595.42963427375309</v>
      </c>
      <c r="AS22" s="26">
        <f t="shared" si="24"/>
        <v>4444.5033479949225</v>
      </c>
      <c r="AW22" s="49">
        <f t="shared" si="25"/>
        <v>4.5199999999999997E-2</v>
      </c>
      <c r="AX22" s="50">
        <f t="shared" si="25"/>
        <v>1172</v>
      </c>
      <c r="AY22" s="51">
        <f t="shared" si="25"/>
        <v>363.40098392214475</v>
      </c>
      <c r="AZ22" s="51">
        <f t="shared" si="25"/>
        <v>1.02</v>
      </c>
      <c r="BA22" s="51">
        <f t="shared" si="25"/>
        <v>1.0548</v>
      </c>
      <c r="BB22" s="51">
        <f t="shared" si="10"/>
        <v>1.0347999999999999</v>
      </c>
      <c r="BC22" s="21">
        <v>13</v>
      </c>
      <c r="BD22" s="25">
        <f t="shared" si="26"/>
        <v>1828.3573091245389</v>
      </c>
      <c r="BE22" s="45">
        <f t="shared" si="27"/>
        <v>808.59901607785525</v>
      </c>
      <c r="BF22" s="45">
        <f t="shared" si="11"/>
        <v>4761.3467229868102</v>
      </c>
      <c r="BG22" s="25">
        <f t="shared" si="3"/>
        <v>1019.7582930466837</v>
      </c>
      <c r="BH22" s="26">
        <f t="shared" si="28"/>
        <v>8964.6267163348275</v>
      </c>
    </row>
    <row r="23" spans="4:60">
      <c r="D23" s="49">
        <f t="shared" si="12"/>
        <v>4.5199999999999997E-2</v>
      </c>
      <c r="E23" s="50">
        <f t="shared" si="12"/>
        <v>1138</v>
      </c>
      <c r="F23" s="51">
        <f t="shared" si="12"/>
        <v>329.40098392214475</v>
      </c>
      <c r="G23" s="51">
        <f t="shared" si="12"/>
        <v>1.02</v>
      </c>
      <c r="H23" s="51">
        <f t="shared" si="13"/>
        <v>1.0548</v>
      </c>
      <c r="I23" s="51">
        <f t="shared" si="4"/>
        <v>1.0347999999999999</v>
      </c>
      <c r="J23" s="21">
        <v>14</v>
      </c>
      <c r="K23" s="25">
        <f t="shared" si="14"/>
        <v>1837.0972314697945</v>
      </c>
      <c r="L23" s="45">
        <f t="shared" si="15"/>
        <v>808.59901607785525</v>
      </c>
      <c r="M23" s="45">
        <f t="shared" si="5"/>
        <v>4167.9605787879582</v>
      </c>
      <c r="N23" s="25">
        <f t="shared" si="0"/>
        <v>1028.4982153919391</v>
      </c>
      <c r="O23" s="26">
        <f t="shared" si="16"/>
        <v>9428.1095106842786</v>
      </c>
      <c r="S23" s="49">
        <f t="shared" si="17"/>
        <v>4.5199999999999997E-2</v>
      </c>
      <c r="T23" s="50">
        <f t="shared" si="17"/>
        <v>988</v>
      </c>
      <c r="U23" s="51">
        <f t="shared" si="17"/>
        <v>179.40098392214475</v>
      </c>
      <c r="V23" s="51">
        <f t="shared" si="17"/>
        <v>1.02</v>
      </c>
      <c r="W23" s="51">
        <f t="shared" si="17"/>
        <v>1.0548</v>
      </c>
      <c r="X23" s="51">
        <f t="shared" si="6"/>
        <v>1.0347999999999999</v>
      </c>
      <c r="Y23" s="21">
        <v>14</v>
      </c>
      <c r="Z23" s="25">
        <f t="shared" si="18"/>
        <v>1594.9490902391537</v>
      </c>
      <c r="AA23" s="45">
        <f t="shared" si="19"/>
        <v>808.59901607785525</v>
      </c>
      <c r="AB23" s="45">
        <f t="shared" si="7"/>
        <v>4167.9605787879582</v>
      </c>
      <c r="AC23" s="25">
        <f t="shared" si="1"/>
        <v>786.35007416129849</v>
      </c>
      <c r="AD23" s="26">
        <f t="shared" si="20"/>
        <v>6693.246276619132</v>
      </c>
      <c r="AH23" s="49">
        <f t="shared" si="21"/>
        <v>4.5199999999999997E-2</v>
      </c>
      <c r="AI23" s="50">
        <f t="shared" si="21"/>
        <v>900</v>
      </c>
      <c r="AJ23" s="51">
        <f t="shared" si="21"/>
        <v>91.400983922144746</v>
      </c>
      <c r="AK23" s="51">
        <f t="shared" si="21"/>
        <v>1.02</v>
      </c>
      <c r="AL23" s="51">
        <f t="shared" si="21"/>
        <v>1.0548</v>
      </c>
      <c r="AM23" s="51">
        <f t="shared" si="8"/>
        <v>1.0347999999999999</v>
      </c>
      <c r="AN23" s="21">
        <v>14</v>
      </c>
      <c r="AO23" s="25">
        <f t="shared" si="22"/>
        <v>1452.8888473838444</v>
      </c>
      <c r="AP23" s="45">
        <f t="shared" si="23"/>
        <v>808.59901607785525</v>
      </c>
      <c r="AQ23" s="45">
        <f t="shared" si="9"/>
        <v>4167.9605787879582</v>
      </c>
      <c r="AR23" s="25">
        <f t="shared" si="2"/>
        <v>644.2898313059892</v>
      </c>
      <c r="AS23" s="26">
        <f t="shared" si="24"/>
        <v>5088.793179300912</v>
      </c>
      <c r="AW23" s="49">
        <f t="shared" si="25"/>
        <v>4.5199999999999997E-2</v>
      </c>
      <c r="AX23" s="50">
        <f t="shared" si="25"/>
        <v>1172</v>
      </c>
      <c r="AY23" s="51">
        <f t="shared" si="25"/>
        <v>363.40098392214475</v>
      </c>
      <c r="AZ23" s="51">
        <f t="shared" si="25"/>
        <v>1.02</v>
      </c>
      <c r="BA23" s="51">
        <f t="shared" si="25"/>
        <v>1.0548</v>
      </c>
      <c r="BB23" s="51">
        <f t="shared" si="10"/>
        <v>1.0347999999999999</v>
      </c>
      <c r="BC23" s="21">
        <v>14</v>
      </c>
      <c r="BD23" s="25">
        <f t="shared" si="26"/>
        <v>1891.984143482073</v>
      </c>
      <c r="BE23" s="45">
        <f t="shared" si="27"/>
        <v>808.59901607785525</v>
      </c>
      <c r="BF23" s="45">
        <f t="shared" si="11"/>
        <v>4167.9605787879582</v>
      </c>
      <c r="BG23" s="25">
        <f t="shared" si="3"/>
        <v>1083.3851274042177</v>
      </c>
      <c r="BH23" s="26">
        <f t="shared" si="28"/>
        <v>10048.011843739045</v>
      </c>
    </row>
    <row r="24" spans="4:60">
      <c r="D24" s="49">
        <f t="shared" si="12"/>
        <v>4.5199999999999997E-2</v>
      </c>
      <c r="E24" s="50">
        <f t="shared" si="12"/>
        <v>1138</v>
      </c>
      <c r="F24" s="51">
        <f t="shared" si="12"/>
        <v>329.40098392214475</v>
      </c>
      <c r="G24" s="51">
        <f t="shared" si="12"/>
        <v>1.02</v>
      </c>
      <c r="H24" s="51">
        <f t="shared" si="13"/>
        <v>1.0548</v>
      </c>
      <c r="I24" s="51">
        <f t="shared" si="4"/>
        <v>1.0347999999999999</v>
      </c>
      <c r="J24" s="21">
        <v>15</v>
      </c>
      <c r="K24" s="25">
        <f t="shared" si="14"/>
        <v>1901.0282151249432</v>
      </c>
      <c r="L24" s="45">
        <f t="shared" si="15"/>
        <v>808.59901607785525</v>
      </c>
      <c r="M24" s="45">
        <f t="shared" si="5"/>
        <v>3547.7533808713183</v>
      </c>
      <c r="N24" s="25">
        <f t="shared" si="0"/>
        <v>1092.4291990470879</v>
      </c>
      <c r="O24" s="26">
        <f t="shared" si="16"/>
        <v>10520.538709731367</v>
      </c>
      <c r="S24" s="49">
        <f t="shared" si="17"/>
        <v>4.5199999999999997E-2</v>
      </c>
      <c r="T24" s="50">
        <f t="shared" si="17"/>
        <v>988</v>
      </c>
      <c r="U24" s="51">
        <f t="shared" si="17"/>
        <v>179.40098392214475</v>
      </c>
      <c r="V24" s="51">
        <f t="shared" si="17"/>
        <v>1.02</v>
      </c>
      <c r="W24" s="51">
        <f t="shared" si="17"/>
        <v>1.0548</v>
      </c>
      <c r="X24" s="51">
        <f t="shared" si="6"/>
        <v>1.0347999999999999</v>
      </c>
      <c r="Y24" s="21">
        <v>15</v>
      </c>
      <c r="Z24" s="25">
        <f t="shared" si="18"/>
        <v>1650.4533185794762</v>
      </c>
      <c r="AA24" s="45">
        <f t="shared" si="19"/>
        <v>808.59901607785525</v>
      </c>
      <c r="AB24" s="45">
        <f t="shared" si="7"/>
        <v>3547.7533808713183</v>
      </c>
      <c r="AC24" s="25">
        <f t="shared" si="1"/>
        <v>841.85430250162096</v>
      </c>
      <c r="AD24" s="26">
        <f t="shared" si="20"/>
        <v>7535.1005791207526</v>
      </c>
      <c r="AH24" s="49">
        <f t="shared" si="21"/>
        <v>4.5199999999999997E-2</v>
      </c>
      <c r="AI24" s="50">
        <f t="shared" si="21"/>
        <v>900</v>
      </c>
      <c r="AJ24" s="51">
        <f t="shared" si="21"/>
        <v>91.400983922144746</v>
      </c>
      <c r="AK24" s="51">
        <f t="shared" si="21"/>
        <v>1.02</v>
      </c>
      <c r="AL24" s="51">
        <f t="shared" si="21"/>
        <v>1.0548</v>
      </c>
      <c r="AM24" s="51">
        <f t="shared" si="8"/>
        <v>1.0347999999999999</v>
      </c>
      <c r="AN24" s="21">
        <v>15</v>
      </c>
      <c r="AO24" s="25">
        <f t="shared" si="22"/>
        <v>1503.4493792728022</v>
      </c>
      <c r="AP24" s="45">
        <f t="shared" si="23"/>
        <v>808.59901607785525</v>
      </c>
      <c r="AQ24" s="45">
        <f t="shared" si="9"/>
        <v>3547.7533808713183</v>
      </c>
      <c r="AR24" s="25">
        <f t="shared" si="2"/>
        <v>694.85036319494691</v>
      </c>
      <c r="AS24" s="26">
        <f t="shared" si="24"/>
        <v>5783.643542495859</v>
      </c>
      <c r="AW24" s="49">
        <f t="shared" si="25"/>
        <v>4.5199999999999997E-2</v>
      </c>
      <c r="AX24" s="50">
        <f t="shared" si="25"/>
        <v>1172</v>
      </c>
      <c r="AY24" s="51">
        <f t="shared" si="25"/>
        <v>363.40098392214475</v>
      </c>
      <c r="AZ24" s="51">
        <f t="shared" si="25"/>
        <v>1.02</v>
      </c>
      <c r="BA24" s="51">
        <f t="shared" si="25"/>
        <v>1.0548</v>
      </c>
      <c r="BB24" s="51">
        <f t="shared" si="10"/>
        <v>1.0347999999999999</v>
      </c>
      <c r="BC24" s="21">
        <v>15</v>
      </c>
      <c r="BD24" s="25">
        <f t="shared" si="26"/>
        <v>1957.8251916752492</v>
      </c>
      <c r="BE24" s="45">
        <f t="shared" si="27"/>
        <v>808.59901607785525</v>
      </c>
      <c r="BF24" s="45">
        <f t="shared" si="11"/>
        <v>3547.7533808713183</v>
      </c>
      <c r="BG24" s="25">
        <f t="shared" si="3"/>
        <v>1149.2261755973941</v>
      </c>
      <c r="BH24" s="26">
        <f t="shared" si="28"/>
        <v>11197.238019336439</v>
      </c>
    </row>
    <row r="25" spans="4:60">
      <c r="D25" s="49">
        <f t="shared" si="12"/>
        <v>4.5199999999999997E-2</v>
      </c>
      <c r="E25" s="50">
        <f t="shared" si="12"/>
        <v>1138</v>
      </c>
      <c r="F25" s="51">
        <f t="shared" si="12"/>
        <v>329.40098392214475</v>
      </c>
      <c r="G25" s="51">
        <f t="shared" si="12"/>
        <v>1.02</v>
      </c>
      <c r="H25" s="51">
        <f t="shared" si="13"/>
        <v>1.0548</v>
      </c>
      <c r="I25" s="51">
        <f t="shared" si="4"/>
        <v>1.0347999999999999</v>
      </c>
      <c r="J25" s="21">
        <v>16</v>
      </c>
      <c r="K25" s="25">
        <f t="shared" si="14"/>
        <v>1967.183997011291</v>
      </c>
      <c r="L25" s="45">
        <f t="shared" si="15"/>
        <v>808.59901607785525</v>
      </c>
      <c r="M25" s="45">
        <f t="shared" si="5"/>
        <v>2899.5128176088465</v>
      </c>
      <c r="N25" s="25">
        <f t="shared" si="0"/>
        <v>1158.5849809334359</v>
      </c>
      <c r="O25" s="26">
        <f t="shared" si="16"/>
        <v>11679.123690664803</v>
      </c>
      <c r="S25" s="49">
        <f t="shared" si="17"/>
        <v>4.5199999999999997E-2</v>
      </c>
      <c r="T25" s="50">
        <f t="shared" si="17"/>
        <v>988</v>
      </c>
      <c r="U25" s="51">
        <f t="shared" si="17"/>
        <v>179.40098392214475</v>
      </c>
      <c r="V25" s="51">
        <f t="shared" si="17"/>
        <v>1.02</v>
      </c>
      <c r="W25" s="51">
        <f t="shared" si="17"/>
        <v>1.0548</v>
      </c>
      <c r="X25" s="51">
        <f t="shared" si="6"/>
        <v>1.0347999999999999</v>
      </c>
      <c r="Y25" s="21">
        <v>16</v>
      </c>
      <c r="Z25" s="25">
        <f t="shared" si="18"/>
        <v>1707.8890940660417</v>
      </c>
      <c r="AA25" s="45">
        <f t="shared" si="19"/>
        <v>808.59901607785525</v>
      </c>
      <c r="AB25" s="45">
        <f t="shared" si="7"/>
        <v>2899.5128176088465</v>
      </c>
      <c r="AC25" s="25">
        <f t="shared" si="1"/>
        <v>899.29007798818645</v>
      </c>
      <c r="AD25" s="26">
        <f t="shared" si="20"/>
        <v>8434.3906571089392</v>
      </c>
      <c r="AH25" s="49">
        <f t="shared" si="21"/>
        <v>4.5199999999999997E-2</v>
      </c>
      <c r="AI25" s="50">
        <f t="shared" si="21"/>
        <v>900</v>
      </c>
      <c r="AJ25" s="51">
        <f t="shared" si="21"/>
        <v>91.400983922144746</v>
      </c>
      <c r="AK25" s="51">
        <f t="shared" si="21"/>
        <v>1.02</v>
      </c>
      <c r="AL25" s="51">
        <f t="shared" si="21"/>
        <v>1.0548</v>
      </c>
      <c r="AM25" s="51">
        <f t="shared" si="8"/>
        <v>1.0347999999999999</v>
      </c>
      <c r="AN25" s="21">
        <v>16</v>
      </c>
      <c r="AO25" s="25">
        <f t="shared" si="22"/>
        <v>1555.7694176714956</v>
      </c>
      <c r="AP25" s="45">
        <f t="shared" si="23"/>
        <v>808.59901607785525</v>
      </c>
      <c r="AQ25" s="45">
        <f t="shared" si="9"/>
        <v>2899.5128176088465</v>
      </c>
      <c r="AR25" s="25">
        <f t="shared" si="2"/>
        <v>747.17040159364035</v>
      </c>
      <c r="AS25" s="26">
        <f t="shared" si="24"/>
        <v>6530.8139440894993</v>
      </c>
      <c r="AW25" s="49">
        <f t="shared" si="25"/>
        <v>4.5199999999999997E-2</v>
      </c>
      <c r="AX25" s="50">
        <f t="shared" si="25"/>
        <v>1172</v>
      </c>
      <c r="AY25" s="51">
        <f t="shared" si="25"/>
        <v>363.40098392214475</v>
      </c>
      <c r="AZ25" s="51">
        <f t="shared" si="25"/>
        <v>1.02</v>
      </c>
      <c r="BA25" s="51">
        <f t="shared" si="25"/>
        <v>1.0548</v>
      </c>
      <c r="BB25" s="51">
        <f t="shared" si="10"/>
        <v>1.0347999999999999</v>
      </c>
      <c r="BC25" s="21">
        <v>16</v>
      </c>
      <c r="BD25" s="25">
        <f t="shared" si="26"/>
        <v>2025.9575083455475</v>
      </c>
      <c r="BE25" s="45">
        <f t="shared" si="27"/>
        <v>808.59901607785525</v>
      </c>
      <c r="BF25" s="45">
        <f t="shared" si="11"/>
        <v>2899.5128176088465</v>
      </c>
      <c r="BG25" s="25">
        <f t="shared" si="3"/>
        <v>1217.3584922676923</v>
      </c>
      <c r="BH25" s="26">
        <f t="shared" si="28"/>
        <v>12414.596511604132</v>
      </c>
    </row>
    <row r="26" spans="4:60">
      <c r="D26" s="49">
        <f t="shared" si="12"/>
        <v>4.5199999999999997E-2</v>
      </c>
      <c r="E26" s="50">
        <f t="shared" si="12"/>
        <v>1138</v>
      </c>
      <c r="F26" s="51">
        <f t="shared" si="12"/>
        <v>329.40098392214475</v>
      </c>
      <c r="G26" s="51">
        <f t="shared" si="12"/>
        <v>1.02</v>
      </c>
      <c r="H26" s="51">
        <f t="shared" si="13"/>
        <v>1.0548</v>
      </c>
      <c r="I26" s="51">
        <f t="shared" si="4"/>
        <v>1.0347999999999999</v>
      </c>
      <c r="J26" s="21">
        <v>17</v>
      </c>
      <c r="K26" s="25">
        <f t="shared" si="14"/>
        <v>2035.6420001072838</v>
      </c>
      <c r="L26" s="45">
        <f t="shared" si="15"/>
        <v>808.59901607785525</v>
      </c>
      <c r="M26" s="45">
        <f t="shared" si="5"/>
        <v>2221.9717808869109</v>
      </c>
      <c r="N26" s="25">
        <f t="shared" si="0"/>
        <v>1227.0429840294287</v>
      </c>
      <c r="O26" s="26">
        <f t="shared" si="16"/>
        <v>12906.166674694232</v>
      </c>
      <c r="S26" s="49">
        <f t="shared" si="17"/>
        <v>4.5199999999999997E-2</v>
      </c>
      <c r="T26" s="50">
        <f t="shared" si="17"/>
        <v>988</v>
      </c>
      <c r="U26" s="51">
        <f t="shared" si="17"/>
        <v>179.40098392214475</v>
      </c>
      <c r="V26" s="51">
        <f t="shared" si="17"/>
        <v>1.02</v>
      </c>
      <c r="W26" s="51">
        <f t="shared" si="17"/>
        <v>1.0548</v>
      </c>
      <c r="X26" s="51">
        <f t="shared" si="6"/>
        <v>1.0347999999999999</v>
      </c>
      <c r="Y26" s="21">
        <v>17</v>
      </c>
      <c r="Z26" s="25">
        <f t="shared" si="18"/>
        <v>1767.3236345395399</v>
      </c>
      <c r="AA26" s="45">
        <f t="shared" si="19"/>
        <v>808.59901607785525</v>
      </c>
      <c r="AB26" s="45">
        <f t="shared" si="7"/>
        <v>2221.9717808869109</v>
      </c>
      <c r="AC26" s="25">
        <f t="shared" si="1"/>
        <v>958.7246184616846</v>
      </c>
      <c r="AD26" s="26">
        <f t="shared" si="20"/>
        <v>9393.1152755706244</v>
      </c>
      <c r="AH26" s="49">
        <f t="shared" si="21"/>
        <v>4.5199999999999997E-2</v>
      </c>
      <c r="AI26" s="50">
        <f t="shared" si="21"/>
        <v>900</v>
      </c>
      <c r="AJ26" s="51">
        <f t="shared" si="21"/>
        <v>91.400983922144746</v>
      </c>
      <c r="AK26" s="51">
        <f t="shared" si="21"/>
        <v>1.02</v>
      </c>
      <c r="AL26" s="51">
        <f t="shared" si="21"/>
        <v>1.0548</v>
      </c>
      <c r="AM26" s="51">
        <f t="shared" si="8"/>
        <v>1.0347999999999999</v>
      </c>
      <c r="AN26" s="21">
        <v>17</v>
      </c>
      <c r="AO26" s="25">
        <f t="shared" si="22"/>
        <v>1609.9101934064636</v>
      </c>
      <c r="AP26" s="45">
        <f t="shared" si="23"/>
        <v>808.59901607785525</v>
      </c>
      <c r="AQ26" s="45">
        <f t="shared" si="9"/>
        <v>2221.9717808869109</v>
      </c>
      <c r="AR26" s="25">
        <f t="shared" si="2"/>
        <v>801.31117732860832</v>
      </c>
      <c r="AS26" s="26">
        <f t="shared" si="24"/>
        <v>7332.1251214181075</v>
      </c>
      <c r="AW26" s="49">
        <f t="shared" si="25"/>
        <v>4.5199999999999997E-2</v>
      </c>
      <c r="AX26" s="50">
        <f t="shared" si="25"/>
        <v>1172</v>
      </c>
      <c r="AY26" s="51">
        <f t="shared" si="25"/>
        <v>363.40098392214475</v>
      </c>
      <c r="AZ26" s="51">
        <f t="shared" si="25"/>
        <v>1.02</v>
      </c>
      <c r="BA26" s="51">
        <f t="shared" si="25"/>
        <v>1.0548</v>
      </c>
      <c r="BB26" s="51">
        <f t="shared" si="10"/>
        <v>1.0347999999999999</v>
      </c>
      <c r="BC26" s="21">
        <v>17</v>
      </c>
      <c r="BD26" s="25">
        <f t="shared" si="26"/>
        <v>2096.4608296359725</v>
      </c>
      <c r="BE26" s="45">
        <f t="shared" si="27"/>
        <v>808.59901607785525</v>
      </c>
      <c r="BF26" s="45">
        <f t="shared" si="11"/>
        <v>2221.9717808869109</v>
      </c>
      <c r="BG26" s="25">
        <f t="shared" si="3"/>
        <v>1287.8618135581173</v>
      </c>
      <c r="BH26" s="26">
        <f t="shared" si="28"/>
        <v>13702.45832516225</v>
      </c>
    </row>
    <row r="27" spans="4:60">
      <c r="D27" s="49">
        <f t="shared" si="12"/>
        <v>4.5199999999999997E-2</v>
      </c>
      <c r="E27" s="50">
        <f t="shared" si="12"/>
        <v>1138</v>
      </c>
      <c r="F27" s="51">
        <f t="shared" si="12"/>
        <v>329.40098392214475</v>
      </c>
      <c r="G27" s="51">
        <f t="shared" si="12"/>
        <v>1.02</v>
      </c>
      <c r="H27" s="51">
        <f t="shared" si="13"/>
        <v>1.0548</v>
      </c>
      <c r="I27" s="51">
        <f t="shared" si="4"/>
        <v>1.0347999999999999</v>
      </c>
      <c r="J27" s="21">
        <v>18</v>
      </c>
      <c r="K27" s="25">
        <f t="shared" si="14"/>
        <v>2106.4823417110174</v>
      </c>
      <c r="L27" s="45">
        <f t="shared" si="15"/>
        <v>808.59901607785525</v>
      </c>
      <c r="M27" s="45">
        <f t="shared" si="5"/>
        <v>1513.8058893051439</v>
      </c>
      <c r="N27" s="25">
        <f t="shared" si="0"/>
        <v>1297.8833256331623</v>
      </c>
      <c r="O27" s="26">
        <f t="shared" si="16"/>
        <v>14204.050000327394</v>
      </c>
      <c r="S27" s="49">
        <f t="shared" si="17"/>
        <v>4.5199999999999997E-2</v>
      </c>
      <c r="T27" s="50">
        <f t="shared" si="17"/>
        <v>988</v>
      </c>
      <c r="U27" s="51">
        <f t="shared" si="17"/>
        <v>179.40098392214475</v>
      </c>
      <c r="V27" s="51">
        <f t="shared" si="17"/>
        <v>1.02</v>
      </c>
      <c r="W27" s="51">
        <f t="shared" si="17"/>
        <v>1.0548</v>
      </c>
      <c r="X27" s="51">
        <f t="shared" si="6"/>
        <v>1.0347999999999999</v>
      </c>
      <c r="Y27" s="21">
        <v>18</v>
      </c>
      <c r="Z27" s="25">
        <f t="shared" si="18"/>
        <v>1828.8264970215159</v>
      </c>
      <c r="AA27" s="45">
        <f t="shared" si="19"/>
        <v>808.59901607785525</v>
      </c>
      <c r="AB27" s="45">
        <f t="shared" si="7"/>
        <v>1513.8058893051439</v>
      </c>
      <c r="AC27" s="25">
        <f t="shared" si="1"/>
        <v>1020.2274809436607</v>
      </c>
      <c r="AD27" s="26">
        <f t="shared" si="20"/>
        <v>10413.342756514285</v>
      </c>
      <c r="AH27" s="49">
        <f t="shared" si="21"/>
        <v>4.5199999999999997E-2</v>
      </c>
      <c r="AI27" s="50">
        <f t="shared" si="21"/>
        <v>900</v>
      </c>
      <c r="AJ27" s="51">
        <f t="shared" si="21"/>
        <v>91.400983922144746</v>
      </c>
      <c r="AK27" s="51">
        <f t="shared" si="21"/>
        <v>1.02</v>
      </c>
      <c r="AL27" s="51">
        <f t="shared" si="21"/>
        <v>1.0548</v>
      </c>
      <c r="AM27" s="51">
        <f t="shared" si="8"/>
        <v>1.0347999999999999</v>
      </c>
      <c r="AN27" s="21">
        <v>18</v>
      </c>
      <c r="AO27" s="25">
        <f t="shared" si="22"/>
        <v>1665.9350681370086</v>
      </c>
      <c r="AP27" s="45">
        <f t="shared" si="23"/>
        <v>808.59901607785525</v>
      </c>
      <c r="AQ27" s="45">
        <f t="shared" si="9"/>
        <v>1513.8058893051439</v>
      </c>
      <c r="AR27" s="25">
        <f t="shared" si="2"/>
        <v>857.3360520591533</v>
      </c>
      <c r="AS27" s="26">
        <f t="shared" si="24"/>
        <v>8189.4611734772607</v>
      </c>
      <c r="AW27" s="49">
        <f t="shared" si="25"/>
        <v>4.5199999999999997E-2</v>
      </c>
      <c r="AX27" s="50">
        <f t="shared" si="25"/>
        <v>1172</v>
      </c>
      <c r="AY27" s="51">
        <f t="shared" si="25"/>
        <v>363.40098392214475</v>
      </c>
      <c r="AZ27" s="51">
        <f t="shared" si="25"/>
        <v>1.02</v>
      </c>
      <c r="BA27" s="51">
        <f t="shared" si="25"/>
        <v>1.0548</v>
      </c>
      <c r="BB27" s="51">
        <f t="shared" si="10"/>
        <v>1.0347999999999999</v>
      </c>
      <c r="BC27" s="21">
        <v>18</v>
      </c>
      <c r="BD27" s="25">
        <f t="shared" si="26"/>
        <v>2169.4176665073041</v>
      </c>
      <c r="BE27" s="45">
        <f t="shared" si="27"/>
        <v>808.59901607785525</v>
      </c>
      <c r="BF27" s="45">
        <f t="shared" si="11"/>
        <v>1513.8058893051439</v>
      </c>
      <c r="BG27" s="25">
        <f t="shared" si="3"/>
        <v>1360.818650429449</v>
      </c>
      <c r="BH27" s="26">
        <f t="shared" si="28"/>
        <v>15063.2769755917</v>
      </c>
    </row>
    <row r="28" spans="4:60">
      <c r="D28" s="49">
        <f t="shared" ref="D28:G29" si="29">D27</f>
        <v>4.5199999999999997E-2</v>
      </c>
      <c r="E28" s="50">
        <f t="shared" si="29"/>
        <v>1138</v>
      </c>
      <c r="F28" s="51">
        <f t="shared" si="29"/>
        <v>329.40098392214475</v>
      </c>
      <c r="G28" s="51">
        <f t="shared" si="29"/>
        <v>1.02</v>
      </c>
      <c r="H28" s="51">
        <f t="shared" si="13"/>
        <v>1.0548</v>
      </c>
      <c r="I28" s="51">
        <f t="shared" si="4"/>
        <v>1.0347999999999999</v>
      </c>
      <c r="J28" s="21">
        <v>19</v>
      </c>
      <c r="K28" s="25">
        <f t="shared" si="14"/>
        <v>2179.7879272025607</v>
      </c>
      <c r="L28" s="45">
        <f t="shared" si="15"/>
        <v>808.59901607785525</v>
      </c>
      <c r="M28" s="45">
        <f t="shared" si="5"/>
        <v>773.63089942388103</v>
      </c>
      <c r="N28" s="25">
        <f t="shared" si="0"/>
        <v>1371.1889111247056</v>
      </c>
      <c r="O28" s="26">
        <f t="shared" si="16"/>
        <v>15575.238911452099</v>
      </c>
      <c r="S28" s="49">
        <f t="shared" ref="S28:W29" si="30">S27</f>
        <v>4.5199999999999997E-2</v>
      </c>
      <c r="T28" s="50">
        <f t="shared" si="30"/>
        <v>988</v>
      </c>
      <c r="U28" s="51">
        <f t="shared" si="30"/>
        <v>179.40098392214475</v>
      </c>
      <c r="V28" s="51">
        <f t="shared" si="30"/>
        <v>1.02</v>
      </c>
      <c r="W28" s="51">
        <f t="shared" si="30"/>
        <v>1.0548</v>
      </c>
      <c r="X28" s="51">
        <f t="shared" si="6"/>
        <v>1.0347999999999999</v>
      </c>
      <c r="Y28" s="21">
        <v>19</v>
      </c>
      <c r="Z28" s="25">
        <f t="shared" si="18"/>
        <v>1892.4696591178647</v>
      </c>
      <c r="AA28" s="45">
        <f t="shared" si="19"/>
        <v>808.59901607785525</v>
      </c>
      <c r="AB28" s="45">
        <f t="shared" si="7"/>
        <v>773.63089942388103</v>
      </c>
      <c r="AC28" s="25">
        <f t="shared" si="1"/>
        <v>1083.8706430400093</v>
      </c>
      <c r="AD28" s="26">
        <f t="shared" si="20"/>
        <v>11497.213399554294</v>
      </c>
      <c r="AH28" s="49">
        <f t="shared" ref="AH28:AL29" si="31">AH27</f>
        <v>4.5199999999999997E-2</v>
      </c>
      <c r="AI28" s="50">
        <f t="shared" si="31"/>
        <v>900</v>
      </c>
      <c r="AJ28" s="51">
        <f t="shared" si="31"/>
        <v>91.400983922144746</v>
      </c>
      <c r="AK28" s="51">
        <f t="shared" si="31"/>
        <v>1.02</v>
      </c>
      <c r="AL28" s="51">
        <f t="shared" si="31"/>
        <v>1.0548</v>
      </c>
      <c r="AM28" s="51">
        <f t="shared" si="8"/>
        <v>1.0347999999999999</v>
      </c>
      <c r="AN28" s="21">
        <v>19</v>
      </c>
      <c r="AO28" s="25">
        <f t="shared" si="22"/>
        <v>1723.9096085081765</v>
      </c>
      <c r="AP28" s="45">
        <f t="shared" si="23"/>
        <v>808.59901607785525</v>
      </c>
      <c r="AQ28" s="45">
        <f t="shared" si="9"/>
        <v>773.63089942388103</v>
      </c>
      <c r="AR28" s="25">
        <f t="shared" si="2"/>
        <v>915.31059243032121</v>
      </c>
      <c r="AS28" s="26">
        <f t="shared" si="24"/>
        <v>9104.7717659075824</v>
      </c>
      <c r="AW28" s="49">
        <f t="shared" ref="AW28:BA29" si="32">AW27</f>
        <v>4.5199999999999997E-2</v>
      </c>
      <c r="AX28" s="50">
        <f t="shared" si="32"/>
        <v>1172</v>
      </c>
      <c r="AY28" s="51">
        <f t="shared" si="32"/>
        <v>363.40098392214475</v>
      </c>
      <c r="AZ28" s="51">
        <f t="shared" si="32"/>
        <v>1.02</v>
      </c>
      <c r="BA28" s="51">
        <f t="shared" si="32"/>
        <v>1.0548</v>
      </c>
      <c r="BB28" s="51">
        <f t="shared" si="10"/>
        <v>1.0347999999999999</v>
      </c>
      <c r="BC28" s="21">
        <v>19</v>
      </c>
      <c r="BD28" s="25">
        <f t="shared" si="26"/>
        <v>2244.9134013017588</v>
      </c>
      <c r="BE28" s="45">
        <f t="shared" si="27"/>
        <v>808.59901607785525</v>
      </c>
      <c r="BF28" s="45">
        <f t="shared" si="11"/>
        <v>773.63089942388103</v>
      </c>
      <c r="BG28" s="25">
        <f t="shared" si="3"/>
        <v>1436.3143852239036</v>
      </c>
      <c r="BH28" s="26">
        <f t="shared" si="28"/>
        <v>16499.591360815604</v>
      </c>
    </row>
    <row r="29" spans="4:60">
      <c r="D29" s="49">
        <f t="shared" si="29"/>
        <v>4.5199999999999997E-2</v>
      </c>
      <c r="E29" s="50">
        <f t="shared" si="29"/>
        <v>1138</v>
      </c>
      <c r="F29" s="51">
        <f t="shared" si="29"/>
        <v>329.40098392214475</v>
      </c>
      <c r="G29" s="51">
        <f t="shared" si="29"/>
        <v>1.02</v>
      </c>
      <c r="H29" s="51">
        <f t="shared" si="13"/>
        <v>1.0548</v>
      </c>
      <c r="I29" s="51">
        <f t="shared" si="4"/>
        <v>1.0347999999999999</v>
      </c>
      <c r="J29" s="21">
        <v>20</v>
      </c>
      <c r="K29" s="25">
        <f t="shared" si="14"/>
        <v>2255.6445470692092</v>
      </c>
      <c r="L29" s="45">
        <f t="shared" si="15"/>
        <v>808.59901607785525</v>
      </c>
      <c r="M29" s="45">
        <f t="shared" si="5"/>
        <v>-1.48929757415317E-11</v>
      </c>
      <c r="N29" s="25">
        <f t="shared" si="0"/>
        <v>1447.0455309913541</v>
      </c>
      <c r="O29" s="26">
        <f t="shared" si="16"/>
        <v>17022.284442443452</v>
      </c>
      <c r="S29" s="49">
        <f t="shared" si="30"/>
        <v>4.5199999999999997E-2</v>
      </c>
      <c r="T29" s="50">
        <f t="shared" si="30"/>
        <v>988</v>
      </c>
      <c r="U29" s="51">
        <f t="shared" si="30"/>
        <v>179.40098392214475</v>
      </c>
      <c r="V29" s="51">
        <f t="shared" si="30"/>
        <v>1.02</v>
      </c>
      <c r="W29" s="51">
        <f t="shared" si="30"/>
        <v>1.0548</v>
      </c>
      <c r="X29" s="51">
        <f t="shared" si="6"/>
        <v>1.0347999999999999</v>
      </c>
      <c r="Y29" s="21">
        <v>20</v>
      </c>
      <c r="Z29" s="25">
        <f t="shared" si="18"/>
        <v>1958.327603255166</v>
      </c>
      <c r="AA29" s="45">
        <f t="shared" si="19"/>
        <v>808.59901607785525</v>
      </c>
      <c r="AB29" s="45">
        <f t="shared" si="7"/>
        <v>-1.48929757415317E-11</v>
      </c>
      <c r="AC29" s="25">
        <f t="shared" si="1"/>
        <v>1149.7285871773106</v>
      </c>
      <c r="AD29" s="26">
        <f t="shared" si="20"/>
        <v>12646.941986731605</v>
      </c>
      <c r="AH29" s="49">
        <f t="shared" si="31"/>
        <v>4.5199999999999997E-2</v>
      </c>
      <c r="AI29" s="50">
        <f t="shared" si="31"/>
        <v>900</v>
      </c>
      <c r="AJ29" s="51">
        <f t="shared" si="31"/>
        <v>91.400983922144746</v>
      </c>
      <c r="AK29" s="51">
        <f t="shared" si="31"/>
        <v>1.02</v>
      </c>
      <c r="AL29" s="51">
        <f t="shared" si="31"/>
        <v>1.0548</v>
      </c>
      <c r="AM29" s="51">
        <f t="shared" si="8"/>
        <v>1.0347999999999999</v>
      </c>
      <c r="AN29" s="21">
        <v>20</v>
      </c>
      <c r="AO29" s="25">
        <f t="shared" si="22"/>
        <v>1783.9016628842605</v>
      </c>
      <c r="AP29" s="45">
        <f t="shared" si="23"/>
        <v>808.59901607785525</v>
      </c>
      <c r="AQ29" s="45">
        <f t="shared" si="9"/>
        <v>-1.48929757415317E-11</v>
      </c>
      <c r="AR29" s="25">
        <f t="shared" si="2"/>
        <v>975.30264680640528</v>
      </c>
      <c r="AS29" s="26">
        <f t="shared" si="24"/>
        <v>10080.074412713988</v>
      </c>
      <c r="AW29" s="49">
        <f t="shared" si="32"/>
        <v>4.5199999999999997E-2</v>
      </c>
      <c r="AX29" s="50">
        <f t="shared" si="32"/>
        <v>1172</v>
      </c>
      <c r="AY29" s="51">
        <f t="shared" si="32"/>
        <v>363.40098392214475</v>
      </c>
      <c r="AZ29" s="51">
        <f t="shared" si="32"/>
        <v>1.02</v>
      </c>
      <c r="BA29" s="51">
        <f t="shared" si="32"/>
        <v>1.0548</v>
      </c>
      <c r="BB29" s="51">
        <f t="shared" si="10"/>
        <v>1.0347999999999999</v>
      </c>
      <c r="BC29" s="21">
        <v>20</v>
      </c>
      <c r="BD29" s="25">
        <f t="shared" si="26"/>
        <v>2323.0363876670594</v>
      </c>
      <c r="BE29" s="45">
        <f t="shared" si="27"/>
        <v>808.59901607785525</v>
      </c>
      <c r="BF29" s="45">
        <f t="shared" si="11"/>
        <v>-1.48929757415317E-11</v>
      </c>
      <c r="BG29" s="25">
        <f t="shared" si="3"/>
        <v>1514.4373715892043</v>
      </c>
      <c r="BH29" s="26">
        <f t="shared" si="28"/>
        <v>18014.028732404808</v>
      </c>
    </row>
    <row r="30" spans="4:60">
      <c r="D30" s="49"/>
      <c r="E30" s="50"/>
      <c r="F30" s="51"/>
      <c r="G30" s="51"/>
      <c r="H30" s="51"/>
      <c r="I30" s="51"/>
      <c r="J30" s="21"/>
      <c r="K30" s="25"/>
      <c r="L30" s="45"/>
      <c r="M30" s="45"/>
      <c r="N30" s="25"/>
      <c r="O30" s="26"/>
      <c r="S30" s="49"/>
      <c r="T30" s="50"/>
      <c r="U30" s="51"/>
      <c r="V30" s="51"/>
      <c r="W30" s="51"/>
      <c r="X30" s="51"/>
      <c r="Y30" s="21"/>
      <c r="Z30" s="25"/>
      <c r="AA30" s="45"/>
      <c r="AB30" s="45"/>
      <c r="AC30" s="25"/>
      <c r="AD30" s="26"/>
      <c r="AH30" s="49"/>
      <c r="AI30" s="50"/>
      <c r="AJ30" s="51"/>
      <c r="AK30" s="51"/>
      <c r="AL30" s="51"/>
      <c r="AM30" s="51"/>
      <c r="AN30" s="21"/>
      <c r="AO30" s="25"/>
      <c r="AP30" s="45"/>
      <c r="AQ30" s="45"/>
      <c r="AR30" s="25"/>
      <c r="AS30" s="26"/>
      <c r="AW30" s="49"/>
      <c r="AX30" s="50"/>
      <c r="AY30" s="51"/>
      <c r="AZ30" s="51"/>
      <c r="BA30" s="51"/>
      <c r="BB30" s="51"/>
      <c r="BC30" s="21"/>
      <c r="BD30" s="25"/>
      <c r="BE30" s="45"/>
      <c r="BF30" s="45"/>
      <c r="BG30" s="25"/>
      <c r="BH30" s="26"/>
    </row>
    <row r="31" spans="4:60">
      <c r="J31" s="33" t="s">
        <v>65</v>
      </c>
      <c r="K31" s="34"/>
      <c r="M31" s="45">
        <f>SUM(L10:L29)</f>
        <v>16171.980321557101</v>
      </c>
      <c r="O31" s="27"/>
      <c r="Y31" s="33" t="s">
        <v>65</v>
      </c>
      <c r="Z31" s="34"/>
      <c r="AB31" s="45">
        <f>SUM(AA10:AA29)</f>
        <v>16171.980321557101</v>
      </c>
      <c r="AD31" s="27"/>
      <c r="AN31" s="33" t="s">
        <v>65</v>
      </c>
      <c r="AO31" s="34"/>
      <c r="AQ31" s="45">
        <f>SUM(AP10:AP29)</f>
        <v>16171.980321557101</v>
      </c>
      <c r="AS31" s="27"/>
      <c r="BC31" s="33" t="s">
        <v>65</v>
      </c>
      <c r="BD31" s="34"/>
      <c r="BF31" s="45">
        <f>SUM(BE10:BE29)</f>
        <v>16171.980321557101</v>
      </c>
      <c r="BH31" s="27"/>
    </row>
    <row r="32" spans="4:60">
      <c r="J32" s="70" t="s">
        <v>66</v>
      </c>
      <c r="K32" s="71"/>
      <c r="L32" s="71"/>
      <c r="M32" s="25">
        <f>O29</f>
        <v>17022.284442443452</v>
      </c>
      <c r="O32" s="27"/>
      <c r="Y32" s="70" t="s">
        <v>66</v>
      </c>
      <c r="Z32" s="71"/>
      <c r="AA32" s="71"/>
      <c r="AB32" s="25">
        <f>AD29</f>
        <v>12646.941986731605</v>
      </c>
      <c r="AD32" s="27"/>
      <c r="AN32" s="70" t="s">
        <v>66</v>
      </c>
      <c r="AO32" s="71"/>
      <c r="AP32" s="71"/>
      <c r="AQ32" s="25">
        <f>AS29</f>
        <v>10080.074412713988</v>
      </c>
      <c r="AS32" s="27"/>
      <c r="BC32" s="33" t="s">
        <v>66</v>
      </c>
      <c r="BF32" s="25">
        <f>BH29</f>
        <v>18014.028732404808</v>
      </c>
      <c r="BH32" s="27"/>
    </row>
    <row r="33" spans="4:61" ht="16" thickBot="1">
      <c r="J33" s="52" t="s">
        <v>67</v>
      </c>
      <c r="K33" s="29"/>
      <c r="L33" s="29"/>
      <c r="M33" s="30">
        <f>M32+M31</f>
        <v>33194.264764000553</v>
      </c>
      <c r="N33" s="29"/>
      <c r="O33" s="31"/>
      <c r="Y33" s="52" t="s">
        <v>67</v>
      </c>
      <c r="Z33" s="29"/>
      <c r="AA33" s="29"/>
      <c r="AB33" s="30">
        <f>AB32+AB31</f>
        <v>28818.922308288704</v>
      </c>
      <c r="AC33" s="29"/>
      <c r="AD33" s="31"/>
      <c r="AN33" s="52" t="s">
        <v>67</v>
      </c>
      <c r="AO33" s="29"/>
      <c r="AP33" s="29"/>
      <c r="AQ33" s="30">
        <f>AQ32+AQ31</f>
        <v>26252.054734271089</v>
      </c>
      <c r="AR33" s="29"/>
      <c r="AS33" s="31"/>
      <c r="BC33" s="52" t="s">
        <v>67</v>
      </c>
      <c r="BD33" s="29"/>
      <c r="BE33" s="29"/>
      <c r="BF33" s="30">
        <f>BF32+BF31</f>
        <v>34186.009053961912</v>
      </c>
      <c r="BG33" s="29"/>
      <c r="BH33" s="31"/>
    </row>
    <row r="34" spans="4:61" ht="16" thickBot="1"/>
    <row r="35" spans="4:61">
      <c r="J35" s="32" t="s">
        <v>68</v>
      </c>
      <c r="K35" s="19"/>
      <c r="L35" s="19"/>
      <c r="M35" s="19"/>
      <c r="N35" s="19"/>
      <c r="O35" s="20"/>
      <c r="Y35" s="32" t="s">
        <v>69</v>
      </c>
      <c r="Z35" s="19"/>
      <c r="AA35" s="19"/>
      <c r="AB35" s="19"/>
      <c r="AC35" s="19"/>
      <c r="AD35" s="20"/>
      <c r="AN35" s="32" t="s">
        <v>70</v>
      </c>
      <c r="AO35" s="19"/>
      <c r="AP35" s="19"/>
      <c r="AQ35" s="19"/>
      <c r="AR35" s="19"/>
      <c r="AS35" s="20"/>
      <c r="BC35" s="32" t="s">
        <v>71</v>
      </c>
      <c r="BD35" s="19"/>
      <c r="BE35" s="19"/>
      <c r="BF35" s="19"/>
      <c r="BG35" s="19"/>
      <c r="BH35" s="20"/>
    </row>
    <row r="36" spans="4:61">
      <c r="J36" s="21"/>
      <c r="O36" s="27"/>
      <c r="Y36" s="21"/>
      <c r="AD36" s="27"/>
      <c r="AN36" s="21"/>
      <c r="AS36" s="27"/>
      <c r="BC36" s="21"/>
      <c r="BH36" s="27"/>
    </row>
    <row r="37" spans="4:61">
      <c r="J37" s="33" t="s">
        <v>52</v>
      </c>
      <c r="K37" s="34"/>
      <c r="L37" s="34"/>
      <c r="M37" s="34"/>
      <c r="N37" s="34"/>
      <c r="O37" s="35"/>
      <c r="Y37" s="33" t="s">
        <v>52</v>
      </c>
      <c r="Z37" s="34"/>
      <c r="AA37" s="34"/>
      <c r="AB37" s="34"/>
      <c r="AC37" s="34"/>
      <c r="AD37" s="35"/>
      <c r="AN37" s="33" t="s">
        <v>52</v>
      </c>
      <c r="AO37" s="34"/>
      <c r="AP37" s="34"/>
      <c r="AQ37" s="34"/>
      <c r="AR37" s="34"/>
      <c r="AS37" s="35"/>
      <c r="BC37" s="33" t="s">
        <v>52</v>
      </c>
      <c r="BD37" s="34"/>
      <c r="BE37" s="34"/>
      <c r="BF37" s="34"/>
      <c r="BG37" s="34"/>
      <c r="BH37" s="35"/>
    </row>
    <row r="38" spans="4:61" ht="42">
      <c r="J38" s="36" t="s">
        <v>53</v>
      </c>
      <c r="K38" s="37" t="s">
        <v>54</v>
      </c>
      <c r="L38" s="37" t="s">
        <v>55</v>
      </c>
      <c r="M38" s="37" t="s">
        <v>56</v>
      </c>
      <c r="N38" s="37" t="s">
        <v>57</v>
      </c>
      <c r="O38" s="38" t="s">
        <v>58</v>
      </c>
      <c r="P38" s="39"/>
      <c r="Y38" s="36" t="s">
        <v>53</v>
      </c>
      <c r="Z38" s="37" t="s">
        <v>54</v>
      </c>
      <c r="AA38" s="37" t="s">
        <v>55</v>
      </c>
      <c r="AB38" s="37" t="s">
        <v>56</v>
      </c>
      <c r="AC38" s="37" t="s">
        <v>57</v>
      </c>
      <c r="AD38" s="38" t="s">
        <v>58</v>
      </c>
      <c r="AE38" s="39"/>
      <c r="AN38" s="36" t="s">
        <v>53</v>
      </c>
      <c r="AO38" s="37" t="s">
        <v>54</v>
      </c>
      <c r="AP38" s="37" t="s">
        <v>55</v>
      </c>
      <c r="AQ38" s="37" t="s">
        <v>56</v>
      </c>
      <c r="AR38" s="37" t="s">
        <v>57</v>
      </c>
      <c r="AS38" s="38" t="s">
        <v>58</v>
      </c>
      <c r="AT38" s="39"/>
      <c r="BC38" s="36" t="s">
        <v>53</v>
      </c>
      <c r="BD38" s="37" t="s">
        <v>54</v>
      </c>
      <c r="BE38" s="37" t="s">
        <v>55</v>
      </c>
      <c r="BF38" s="37" t="s">
        <v>56</v>
      </c>
      <c r="BG38" s="37" t="s">
        <v>57</v>
      </c>
      <c r="BH38" s="38" t="s">
        <v>58</v>
      </c>
      <c r="BI38" s="39"/>
    </row>
    <row r="39" spans="4:61">
      <c r="J39" s="40">
        <v>0.02</v>
      </c>
      <c r="K39" s="41">
        <v>5.4800000000000001E-2</v>
      </c>
      <c r="L39" s="41">
        <v>4.5199999999999997E-2</v>
      </c>
      <c r="M39" s="42">
        <v>10500</v>
      </c>
      <c r="N39" s="43">
        <v>20</v>
      </c>
      <c r="O39" s="44">
        <v>1242</v>
      </c>
      <c r="P39" s="45">
        <f>N42</f>
        <v>433.40098392214475</v>
      </c>
      <c r="Y39" s="40">
        <v>0.02</v>
      </c>
      <c r="Z39" s="41">
        <v>5.4800000000000001E-2</v>
      </c>
      <c r="AA39" s="41">
        <v>4.5199999999999997E-2</v>
      </c>
      <c r="AB39" s="42">
        <v>10500</v>
      </c>
      <c r="AC39" s="43">
        <v>20</v>
      </c>
      <c r="AD39" s="44">
        <v>1351</v>
      </c>
      <c r="AE39" s="45">
        <f>AC42</f>
        <v>542.40098392214475</v>
      </c>
      <c r="AN39" s="40">
        <v>0.02</v>
      </c>
      <c r="AO39" s="41">
        <v>5.4800000000000001E-2</v>
      </c>
      <c r="AP39" s="41">
        <v>4.5199999999999997E-2</v>
      </c>
      <c r="AQ39" s="42">
        <v>10500</v>
      </c>
      <c r="AR39" s="43">
        <v>20</v>
      </c>
      <c r="AS39" s="44">
        <v>1329</v>
      </c>
      <c r="AT39" s="45">
        <f>AR42</f>
        <v>520.40098392214475</v>
      </c>
      <c r="BC39" s="40">
        <v>0.02</v>
      </c>
      <c r="BD39" s="41">
        <v>5.4800000000000001E-2</v>
      </c>
      <c r="BE39" s="41">
        <v>4.5199999999999997E-2</v>
      </c>
      <c r="BF39" s="42">
        <v>10500</v>
      </c>
      <c r="BG39" s="43">
        <v>20</v>
      </c>
      <c r="BH39" s="44">
        <v>1278</v>
      </c>
      <c r="BI39" s="45">
        <f>BG42</f>
        <v>469.40098392214475</v>
      </c>
    </row>
    <row r="40" spans="4:61">
      <c r="J40" s="46"/>
      <c r="K40" s="47"/>
      <c r="L40" s="37"/>
      <c r="O40" s="27"/>
      <c r="Y40" s="46"/>
      <c r="Z40" s="47"/>
      <c r="AA40" s="37"/>
      <c r="AD40" s="27"/>
      <c r="AN40" s="46"/>
      <c r="AO40" s="47"/>
      <c r="AP40" s="37"/>
      <c r="AS40" s="27"/>
      <c r="BC40" s="46"/>
      <c r="BD40" s="47"/>
      <c r="BE40" s="37"/>
      <c r="BH40" s="27"/>
    </row>
    <row r="41" spans="4:61" ht="70">
      <c r="F41" s="25"/>
      <c r="J41" s="48" t="s">
        <v>59</v>
      </c>
      <c r="K41" s="37" t="s">
        <v>60</v>
      </c>
      <c r="L41" s="37" t="s">
        <v>61</v>
      </c>
      <c r="M41" s="37" t="s">
        <v>62</v>
      </c>
      <c r="N41" s="37" t="s">
        <v>63</v>
      </c>
      <c r="O41" s="38" t="s">
        <v>64</v>
      </c>
      <c r="U41" s="25"/>
      <c r="Y41" s="48" t="s">
        <v>59</v>
      </c>
      <c r="Z41" s="37" t="s">
        <v>60</v>
      </c>
      <c r="AA41" s="37" t="s">
        <v>61</v>
      </c>
      <c r="AB41" s="37" t="s">
        <v>62</v>
      </c>
      <c r="AC41" s="37" t="s">
        <v>63</v>
      </c>
      <c r="AD41" s="38" t="s">
        <v>64</v>
      </c>
      <c r="AJ41" s="25"/>
      <c r="AN41" s="48" t="s">
        <v>59</v>
      </c>
      <c r="AO41" s="37" t="s">
        <v>60</v>
      </c>
      <c r="AP41" s="37" t="s">
        <v>61</v>
      </c>
      <c r="AQ41" s="37" t="s">
        <v>62</v>
      </c>
      <c r="AR41" s="37" t="s">
        <v>63</v>
      </c>
      <c r="AS41" s="38" t="s">
        <v>64</v>
      </c>
      <c r="AY41" s="25"/>
      <c r="BC41" s="48" t="s">
        <v>59</v>
      </c>
      <c r="BD41" s="37" t="s">
        <v>60</v>
      </c>
      <c r="BE41" s="37" t="s">
        <v>61</v>
      </c>
      <c r="BF41" s="37" t="s">
        <v>62</v>
      </c>
      <c r="BG41" s="37" t="s">
        <v>63</v>
      </c>
      <c r="BH41" s="38" t="s">
        <v>64</v>
      </c>
    </row>
    <row r="42" spans="4:61">
      <c r="D42" s="49">
        <f>L39</f>
        <v>4.5199999999999997E-2</v>
      </c>
      <c r="E42" s="50">
        <f>O39</f>
        <v>1242</v>
      </c>
      <c r="F42" s="50">
        <f>P39</f>
        <v>433.40098392214475</v>
      </c>
      <c r="G42" s="51">
        <f>1+J39</f>
        <v>1.02</v>
      </c>
      <c r="H42" s="51">
        <f>1+K39</f>
        <v>1.0548</v>
      </c>
      <c r="I42" s="51">
        <f>(H42-G42)+1</f>
        <v>1.0347999999999999</v>
      </c>
      <c r="J42" s="21">
        <v>1</v>
      </c>
      <c r="K42" s="25">
        <f>O39</f>
        <v>1242</v>
      </c>
      <c r="L42" s="45">
        <f>PMT(L39, N39, -M39)</f>
        <v>808.59901607785525</v>
      </c>
      <c r="M42" s="45">
        <f>(M39*(1+D42))-L42</f>
        <v>10166.000983922144</v>
      </c>
      <c r="N42" s="25">
        <f>K42-L42</f>
        <v>433.40098392214475</v>
      </c>
      <c r="O42" s="26">
        <f>N42</f>
        <v>433.40098392214475</v>
      </c>
      <c r="S42" s="49">
        <f>AA39</f>
        <v>4.5199999999999997E-2</v>
      </c>
      <c r="T42" s="50">
        <f>AD39</f>
        <v>1351</v>
      </c>
      <c r="U42" s="50">
        <f>AE39</f>
        <v>542.40098392214475</v>
      </c>
      <c r="V42" s="51">
        <f>1+Y39</f>
        <v>1.02</v>
      </c>
      <c r="W42" s="51">
        <f>1+Z39</f>
        <v>1.0548</v>
      </c>
      <c r="X42" s="51">
        <f>(W42-V42)+1</f>
        <v>1.0347999999999999</v>
      </c>
      <c r="Y42" s="21">
        <v>1</v>
      </c>
      <c r="Z42" s="25">
        <f>AD39</f>
        <v>1351</v>
      </c>
      <c r="AA42" s="45">
        <f>PMT(AA39, AC39, -AB39)</f>
        <v>808.59901607785525</v>
      </c>
      <c r="AB42" s="45">
        <f>(AB39*(1+S42))-AA42</f>
        <v>10166.000983922144</v>
      </c>
      <c r="AC42" s="25">
        <f>Z42-AA42</f>
        <v>542.40098392214475</v>
      </c>
      <c r="AD42" s="26">
        <f>AC42</f>
        <v>542.40098392214475</v>
      </c>
      <c r="AH42" s="49">
        <f>AP39</f>
        <v>4.5199999999999997E-2</v>
      </c>
      <c r="AI42" s="50">
        <f>AS39</f>
        <v>1329</v>
      </c>
      <c r="AJ42" s="50">
        <f>AT39</f>
        <v>520.40098392214475</v>
      </c>
      <c r="AK42" s="51">
        <f>1+AN39</f>
        <v>1.02</v>
      </c>
      <c r="AL42" s="51">
        <f>1+AO39</f>
        <v>1.0548</v>
      </c>
      <c r="AM42" s="51">
        <f>(AL42-AK42)+1</f>
        <v>1.0347999999999999</v>
      </c>
      <c r="AN42" s="21">
        <v>1</v>
      </c>
      <c r="AO42" s="25">
        <f>AS39</f>
        <v>1329</v>
      </c>
      <c r="AP42" s="45">
        <f>PMT(AP39, AR39, -AQ39)</f>
        <v>808.59901607785525</v>
      </c>
      <c r="AQ42" s="45">
        <f>(AQ39*(1+AH42))-AP42</f>
        <v>10166.000983922144</v>
      </c>
      <c r="AR42" s="25">
        <f>AO42-AP42</f>
        <v>520.40098392214475</v>
      </c>
      <c r="AS42" s="26">
        <f>AR42</f>
        <v>520.40098392214475</v>
      </c>
      <c r="AW42" s="49">
        <f>BE39</f>
        <v>4.5199999999999997E-2</v>
      </c>
      <c r="AX42" s="50">
        <f>BH39</f>
        <v>1278</v>
      </c>
      <c r="AY42" s="50">
        <f>BI39</f>
        <v>469.40098392214475</v>
      </c>
      <c r="AZ42" s="51">
        <f>1+BC39</f>
        <v>1.02</v>
      </c>
      <c r="BA42" s="51">
        <f>1+BD39</f>
        <v>1.0548</v>
      </c>
      <c r="BB42" s="51">
        <f>(BA42-AZ42)+1</f>
        <v>1.0347999999999999</v>
      </c>
      <c r="BC42" s="21">
        <v>1</v>
      </c>
      <c r="BD42" s="25">
        <f>BH39</f>
        <v>1278</v>
      </c>
      <c r="BE42" s="45">
        <f>PMT(BE39, BG39, -BF39)</f>
        <v>808.59901607785525</v>
      </c>
      <c r="BF42" s="45">
        <f>(BF39*(1+AW42))-BE42</f>
        <v>10166.000983922144</v>
      </c>
      <c r="BG42" s="25">
        <f>BD42-BE42</f>
        <v>469.40098392214475</v>
      </c>
      <c r="BH42" s="26">
        <f>BG42</f>
        <v>469.40098392214475</v>
      </c>
    </row>
    <row r="43" spans="4:61">
      <c r="D43" s="49">
        <f>D42</f>
        <v>4.5199999999999997E-2</v>
      </c>
      <c r="E43" s="50">
        <f>E42</f>
        <v>1242</v>
      </c>
      <c r="F43" s="51">
        <f>F42</f>
        <v>433.40098392214475</v>
      </c>
      <c r="G43" s="51">
        <f>G42</f>
        <v>1.02</v>
      </c>
      <c r="H43" s="51">
        <f>H42</f>
        <v>1.0548</v>
      </c>
      <c r="I43" s="51">
        <f t="shared" ref="I43:I61" si="33">(H43-G43)+1</f>
        <v>1.0347999999999999</v>
      </c>
      <c r="J43" s="21">
        <v>2</v>
      </c>
      <c r="K43" s="25">
        <f>E43*I43^J43</f>
        <v>1329.94731168</v>
      </c>
      <c r="L43" s="45">
        <f>L42</f>
        <v>808.59901607785525</v>
      </c>
      <c r="M43" s="45">
        <f t="shared" ref="M43:M61" si="34">(M42*(1+D43)-L43)</f>
        <v>9816.9052123175697</v>
      </c>
      <c r="N43" s="25">
        <f>K43-L43</f>
        <v>521.34829560214473</v>
      </c>
      <c r="O43" s="26">
        <f>O42+N43</f>
        <v>954.74927952428948</v>
      </c>
      <c r="S43" s="49">
        <f>S42</f>
        <v>4.5199999999999997E-2</v>
      </c>
      <c r="T43" s="50">
        <f>T42</f>
        <v>1351</v>
      </c>
      <c r="U43" s="51">
        <f>U42</f>
        <v>542.40098392214475</v>
      </c>
      <c r="V43" s="51">
        <f>V42</f>
        <v>1.02</v>
      </c>
      <c r="W43" s="51">
        <f>W42</f>
        <v>1.0548</v>
      </c>
      <c r="X43" s="51">
        <f t="shared" ref="X43:X61" si="35">(W43-V43)+1</f>
        <v>1.0347999999999999</v>
      </c>
      <c r="Y43" s="21">
        <v>2</v>
      </c>
      <c r="Z43" s="25">
        <f>T43*X43^Y43</f>
        <v>1446.6657150399999</v>
      </c>
      <c r="AA43" s="45">
        <f>AA42</f>
        <v>808.59901607785525</v>
      </c>
      <c r="AB43" s="45">
        <f t="shared" ref="AB43:AB61" si="36">(AB42*(1+S43)-AA43)</f>
        <v>9816.9052123175697</v>
      </c>
      <c r="AC43" s="25">
        <f>Z43-AA43</f>
        <v>638.06669896214464</v>
      </c>
      <c r="AD43" s="26">
        <f>AD42+AC43</f>
        <v>1180.4676828842894</v>
      </c>
      <c r="AH43" s="49">
        <f>AH42</f>
        <v>4.5199999999999997E-2</v>
      </c>
      <c r="AI43" s="50">
        <f>AI42</f>
        <v>1329</v>
      </c>
      <c r="AJ43" s="51">
        <f>AJ42</f>
        <v>520.40098392214475</v>
      </c>
      <c r="AK43" s="51">
        <f>AK42</f>
        <v>1.02</v>
      </c>
      <c r="AL43" s="51">
        <f>AL42</f>
        <v>1.0548</v>
      </c>
      <c r="AM43" s="51">
        <f t="shared" ref="AM43:AM61" si="37">(AL43-AK43)+1</f>
        <v>1.0347999999999999</v>
      </c>
      <c r="AN43" s="21">
        <v>2</v>
      </c>
      <c r="AO43" s="25">
        <f>AI43*AM43^AN43</f>
        <v>1423.1078721599999</v>
      </c>
      <c r="AP43" s="45">
        <f>AP42</f>
        <v>808.59901607785525</v>
      </c>
      <c r="AQ43" s="45">
        <f t="shared" ref="AQ43:AQ61" si="38">(AQ42*(1+AH43)-AP43)</f>
        <v>9816.9052123175697</v>
      </c>
      <c r="AR43" s="25">
        <f>AO43-AP43</f>
        <v>614.50885608214469</v>
      </c>
      <c r="AS43" s="26">
        <f>AS42+AR43</f>
        <v>1134.9098400042894</v>
      </c>
      <c r="AW43" s="49">
        <f>AW42</f>
        <v>4.5199999999999997E-2</v>
      </c>
      <c r="AX43" s="50">
        <f>AX42</f>
        <v>1278</v>
      </c>
      <c r="AY43" s="51">
        <f>AY42</f>
        <v>469.40098392214475</v>
      </c>
      <c r="AZ43" s="51">
        <f>AZ42</f>
        <v>1.02</v>
      </c>
      <c r="BA43" s="51">
        <f>BA42</f>
        <v>1.0548</v>
      </c>
      <c r="BB43" s="51">
        <f t="shared" ref="BB43:BB61" si="39">(BA43-AZ43)+1</f>
        <v>1.0347999999999999</v>
      </c>
      <c r="BC43" s="21">
        <v>2</v>
      </c>
      <c r="BD43" s="25">
        <f>AX43*BB43^BC43</f>
        <v>1368.4965091199999</v>
      </c>
      <c r="BE43" s="45">
        <f>BE42</f>
        <v>808.59901607785525</v>
      </c>
      <c r="BF43" s="45">
        <f t="shared" ref="BF43:BF61" si="40">(BF42*(1+AW43)-BE43)</f>
        <v>9816.9052123175697</v>
      </c>
      <c r="BG43" s="25">
        <f>BD43-BE43</f>
        <v>559.89749304214467</v>
      </c>
      <c r="BH43" s="26">
        <f>BH42+BG43</f>
        <v>1029.2984769642894</v>
      </c>
    </row>
    <row r="44" spans="4:61">
      <c r="D44" s="49">
        <f t="shared" ref="D44:H59" si="41">D43</f>
        <v>4.5199999999999997E-2</v>
      </c>
      <c r="E44" s="50">
        <f t="shared" si="41"/>
        <v>1242</v>
      </c>
      <c r="F44" s="51">
        <f t="shared" si="41"/>
        <v>433.40098392214475</v>
      </c>
      <c r="G44" s="51">
        <f t="shared" si="41"/>
        <v>1.02</v>
      </c>
      <c r="H44" s="51">
        <f t="shared" si="41"/>
        <v>1.0548</v>
      </c>
      <c r="I44" s="51">
        <f t="shared" si="33"/>
        <v>1.0347999999999999</v>
      </c>
      <c r="J44" s="21">
        <v>3</v>
      </c>
      <c r="K44" s="25">
        <f t="shared" ref="K44:K61" si="42">E44*I44^J44</f>
        <v>1376.2294781264641</v>
      </c>
      <c r="L44" s="45">
        <f t="shared" ref="L44:L61" si="43">L43</f>
        <v>808.59901607785525</v>
      </c>
      <c r="M44" s="45">
        <f t="shared" si="34"/>
        <v>9452.0303118364682</v>
      </c>
      <c r="N44" s="25">
        <f t="shared" ref="N44:N61" si="44">K44-L44</f>
        <v>567.63046204860882</v>
      </c>
      <c r="O44" s="26">
        <f t="shared" ref="O44:O61" si="45">O43+N44</f>
        <v>1522.3797415728982</v>
      </c>
      <c r="S44" s="49">
        <f t="shared" ref="S44:W59" si="46">S43</f>
        <v>4.5199999999999997E-2</v>
      </c>
      <c r="T44" s="50">
        <f t="shared" si="46"/>
        <v>1351</v>
      </c>
      <c r="U44" s="51">
        <f t="shared" si="46"/>
        <v>542.40098392214475</v>
      </c>
      <c r="V44" s="51">
        <f t="shared" si="46"/>
        <v>1.02</v>
      </c>
      <c r="W44" s="51">
        <f t="shared" si="46"/>
        <v>1.0548</v>
      </c>
      <c r="X44" s="51">
        <f t="shared" si="35"/>
        <v>1.0347999999999999</v>
      </c>
      <c r="Y44" s="21">
        <v>3</v>
      </c>
      <c r="Z44" s="25">
        <f t="shared" ref="Z44:Z61" si="47">T44*X44^Y44</f>
        <v>1497.009681923392</v>
      </c>
      <c r="AA44" s="45">
        <f t="shared" ref="AA44:AA61" si="48">AA43</f>
        <v>808.59901607785525</v>
      </c>
      <c r="AB44" s="45">
        <f t="shared" si="36"/>
        <v>9452.0303118364682</v>
      </c>
      <c r="AC44" s="25">
        <f t="shared" ref="AC44:AC61" si="49">Z44-AA44</f>
        <v>688.41066584553676</v>
      </c>
      <c r="AD44" s="26">
        <f t="shared" ref="AD44:AD61" si="50">AD43+AC44</f>
        <v>1868.878348729826</v>
      </c>
      <c r="AH44" s="49">
        <f t="shared" ref="AH44:AL59" si="51">AH43</f>
        <v>4.5199999999999997E-2</v>
      </c>
      <c r="AI44" s="50">
        <f t="shared" si="51"/>
        <v>1329</v>
      </c>
      <c r="AJ44" s="51">
        <f t="shared" si="51"/>
        <v>520.40098392214475</v>
      </c>
      <c r="AK44" s="51">
        <f t="shared" si="51"/>
        <v>1.02</v>
      </c>
      <c r="AL44" s="51">
        <f t="shared" si="51"/>
        <v>1.0548</v>
      </c>
      <c r="AM44" s="51">
        <f t="shared" si="37"/>
        <v>1.0347999999999999</v>
      </c>
      <c r="AN44" s="21">
        <v>3</v>
      </c>
      <c r="AO44" s="25">
        <f t="shared" ref="AO44:AO61" si="52">AI44*AM44^AN44</f>
        <v>1472.632026111168</v>
      </c>
      <c r="AP44" s="45">
        <f t="shared" ref="AP44:AP61" si="53">AP43</f>
        <v>808.59901607785525</v>
      </c>
      <c r="AQ44" s="45">
        <f t="shared" si="38"/>
        <v>9452.0303118364682</v>
      </c>
      <c r="AR44" s="25">
        <f t="shared" ref="AR44:AR61" si="54">AO44-AP44</f>
        <v>664.03301003331273</v>
      </c>
      <c r="AS44" s="26">
        <f t="shared" ref="AS44:AS61" si="55">AS43+AR44</f>
        <v>1798.9428500376021</v>
      </c>
      <c r="AW44" s="49">
        <f t="shared" ref="AW44:BA59" si="56">AW43</f>
        <v>4.5199999999999997E-2</v>
      </c>
      <c r="AX44" s="50">
        <f t="shared" si="56"/>
        <v>1278</v>
      </c>
      <c r="AY44" s="51">
        <f t="shared" si="56"/>
        <v>469.40098392214475</v>
      </c>
      <c r="AZ44" s="51">
        <f t="shared" si="56"/>
        <v>1.02</v>
      </c>
      <c r="BA44" s="51">
        <f t="shared" si="56"/>
        <v>1.0548</v>
      </c>
      <c r="BB44" s="51">
        <f t="shared" si="39"/>
        <v>1.0347999999999999</v>
      </c>
      <c r="BC44" s="21">
        <v>3</v>
      </c>
      <c r="BD44" s="25">
        <f t="shared" ref="BD44:BD61" si="57">AX44*BB44^BC44</f>
        <v>1416.1201876373759</v>
      </c>
      <c r="BE44" s="45">
        <f t="shared" ref="BE44:BE61" si="58">BE43</f>
        <v>808.59901607785525</v>
      </c>
      <c r="BF44" s="45">
        <f t="shared" si="40"/>
        <v>9452.0303118364682</v>
      </c>
      <c r="BG44" s="25">
        <f t="shared" ref="BG44:BG61" si="59">BD44-BE44</f>
        <v>607.52117155952067</v>
      </c>
      <c r="BH44" s="26">
        <f t="shared" ref="BH44:BH61" si="60">BH43+BG44</f>
        <v>1636.81964852381</v>
      </c>
    </row>
    <row r="45" spans="4:61">
      <c r="D45" s="49">
        <f t="shared" si="41"/>
        <v>4.5199999999999997E-2</v>
      </c>
      <c r="E45" s="50">
        <f t="shared" si="41"/>
        <v>1242</v>
      </c>
      <c r="F45" s="51">
        <f t="shared" si="41"/>
        <v>433.40098392214475</v>
      </c>
      <c r="G45" s="51">
        <f t="shared" si="41"/>
        <v>1.02</v>
      </c>
      <c r="H45" s="51">
        <f t="shared" si="41"/>
        <v>1.0548</v>
      </c>
      <c r="I45" s="51">
        <f t="shared" si="33"/>
        <v>1.0347999999999999</v>
      </c>
      <c r="J45" s="21">
        <v>4</v>
      </c>
      <c r="K45" s="25">
        <f t="shared" si="42"/>
        <v>1424.1222639652647</v>
      </c>
      <c r="L45" s="45">
        <f t="shared" si="43"/>
        <v>808.59901607785525</v>
      </c>
      <c r="M45" s="45">
        <f t="shared" si="34"/>
        <v>9070.6630658536214</v>
      </c>
      <c r="N45" s="25">
        <f t="shared" si="44"/>
        <v>615.52324788740941</v>
      </c>
      <c r="O45" s="26">
        <f t="shared" si="45"/>
        <v>2137.9029894603077</v>
      </c>
      <c r="S45" s="49">
        <f t="shared" si="46"/>
        <v>4.5199999999999997E-2</v>
      </c>
      <c r="T45" s="50">
        <f t="shared" si="46"/>
        <v>1351</v>
      </c>
      <c r="U45" s="51">
        <f t="shared" si="46"/>
        <v>542.40098392214475</v>
      </c>
      <c r="V45" s="51">
        <f t="shared" si="46"/>
        <v>1.02</v>
      </c>
      <c r="W45" s="51">
        <f t="shared" si="46"/>
        <v>1.0548</v>
      </c>
      <c r="X45" s="51">
        <f t="shared" si="35"/>
        <v>1.0347999999999999</v>
      </c>
      <c r="Y45" s="21">
        <v>4</v>
      </c>
      <c r="Z45" s="25">
        <f t="shared" si="47"/>
        <v>1549.1056188543257</v>
      </c>
      <c r="AA45" s="45">
        <f t="shared" si="48"/>
        <v>808.59901607785525</v>
      </c>
      <c r="AB45" s="45">
        <f t="shared" si="36"/>
        <v>9070.6630658536214</v>
      </c>
      <c r="AC45" s="25">
        <f t="shared" si="49"/>
        <v>740.50660277647046</v>
      </c>
      <c r="AD45" s="26">
        <f t="shared" si="50"/>
        <v>2609.3849515062966</v>
      </c>
      <c r="AH45" s="49">
        <f t="shared" si="51"/>
        <v>4.5199999999999997E-2</v>
      </c>
      <c r="AI45" s="50">
        <f t="shared" si="51"/>
        <v>1329</v>
      </c>
      <c r="AJ45" s="51">
        <f t="shared" si="51"/>
        <v>520.40098392214475</v>
      </c>
      <c r="AK45" s="51">
        <f t="shared" si="51"/>
        <v>1.02</v>
      </c>
      <c r="AL45" s="51">
        <f t="shared" si="51"/>
        <v>1.0548</v>
      </c>
      <c r="AM45" s="51">
        <f t="shared" si="37"/>
        <v>1.0347999999999999</v>
      </c>
      <c r="AN45" s="21">
        <v>4</v>
      </c>
      <c r="AO45" s="25">
        <f t="shared" si="52"/>
        <v>1523.8796206198365</v>
      </c>
      <c r="AP45" s="45">
        <f t="shared" si="53"/>
        <v>808.59901607785525</v>
      </c>
      <c r="AQ45" s="45">
        <f t="shared" si="38"/>
        <v>9070.6630658536214</v>
      </c>
      <c r="AR45" s="25">
        <f t="shared" si="54"/>
        <v>715.28060454198123</v>
      </c>
      <c r="AS45" s="26">
        <f t="shared" si="55"/>
        <v>2514.2234545795832</v>
      </c>
      <c r="AW45" s="49">
        <f t="shared" si="56"/>
        <v>4.5199999999999997E-2</v>
      </c>
      <c r="AX45" s="50">
        <f t="shared" si="56"/>
        <v>1278</v>
      </c>
      <c r="AY45" s="51">
        <f t="shared" si="56"/>
        <v>469.40098392214475</v>
      </c>
      <c r="AZ45" s="51">
        <f t="shared" si="56"/>
        <v>1.02</v>
      </c>
      <c r="BA45" s="51">
        <f t="shared" si="56"/>
        <v>1.0548</v>
      </c>
      <c r="BB45" s="51">
        <f t="shared" si="39"/>
        <v>1.0347999999999999</v>
      </c>
      <c r="BC45" s="21">
        <v>4</v>
      </c>
      <c r="BD45" s="25">
        <f t="shared" si="57"/>
        <v>1465.4011701671564</v>
      </c>
      <c r="BE45" s="45">
        <f t="shared" si="58"/>
        <v>808.59901607785525</v>
      </c>
      <c r="BF45" s="45">
        <f t="shared" si="40"/>
        <v>9070.6630658536214</v>
      </c>
      <c r="BG45" s="25">
        <f t="shared" si="59"/>
        <v>656.8021540893011</v>
      </c>
      <c r="BH45" s="26">
        <f t="shared" si="60"/>
        <v>2293.621802613111</v>
      </c>
    </row>
    <row r="46" spans="4:61">
      <c r="D46" s="49">
        <f t="shared" si="41"/>
        <v>4.5199999999999997E-2</v>
      </c>
      <c r="E46" s="50">
        <f t="shared" si="41"/>
        <v>1242</v>
      </c>
      <c r="F46" s="51">
        <f t="shared" si="41"/>
        <v>433.40098392214475</v>
      </c>
      <c r="G46" s="51">
        <f t="shared" si="41"/>
        <v>1.02</v>
      </c>
      <c r="H46" s="51">
        <f t="shared" si="41"/>
        <v>1.0548</v>
      </c>
      <c r="I46" s="51">
        <f t="shared" si="33"/>
        <v>1.0347999999999999</v>
      </c>
      <c r="J46" s="21">
        <v>5</v>
      </c>
      <c r="K46" s="25">
        <f t="shared" si="42"/>
        <v>1473.6817187512559</v>
      </c>
      <c r="L46" s="45">
        <f t="shared" si="43"/>
        <v>808.59901607785525</v>
      </c>
      <c r="M46" s="45">
        <f t="shared" si="34"/>
        <v>8672.0580203523496</v>
      </c>
      <c r="N46" s="25">
        <f t="shared" si="44"/>
        <v>665.0827026734006</v>
      </c>
      <c r="O46" s="26">
        <f t="shared" si="45"/>
        <v>2802.9856921337082</v>
      </c>
      <c r="S46" s="49">
        <f t="shared" si="46"/>
        <v>4.5199999999999997E-2</v>
      </c>
      <c r="T46" s="50">
        <f t="shared" si="46"/>
        <v>1351</v>
      </c>
      <c r="U46" s="51">
        <f t="shared" si="46"/>
        <v>542.40098392214475</v>
      </c>
      <c r="V46" s="51">
        <f t="shared" si="46"/>
        <v>1.02</v>
      </c>
      <c r="W46" s="51">
        <f t="shared" si="46"/>
        <v>1.0548</v>
      </c>
      <c r="X46" s="51">
        <f t="shared" si="35"/>
        <v>1.0347999999999999</v>
      </c>
      <c r="Y46" s="21">
        <v>5</v>
      </c>
      <c r="Z46" s="25">
        <f t="shared" si="47"/>
        <v>1603.0144943904563</v>
      </c>
      <c r="AA46" s="45">
        <f t="shared" si="48"/>
        <v>808.59901607785525</v>
      </c>
      <c r="AB46" s="45">
        <f t="shared" si="36"/>
        <v>8672.0580203523496</v>
      </c>
      <c r="AC46" s="25">
        <f t="shared" si="49"/>
        <v>794.41547831260107</v>
      </c>
      <c r="AD46" s="26">
        <f t="shared" si="50"/>
        <v>3403.8004298188976</v>
      </c>
      <c r="AH46" s="49">
        <f t="shared" si="51"/>
        <v>4.5199999999999997E-2</v>
      </c>
      <c r="AI46" s="50">
        <f t="shared" si="51"/>
        <v>1329</v>
      </c>
      <c r="AJ46" s="51">
        <f t="shared" si="51"/>
        <v>520.40098392214475</v>
      </c>
      <c r="AK46" s="51">
        <f t="shared" si="51"/>
        <v>1.02</v>
      </c>
      <c r="AL46" s="51">
        <f t="shared" si="51"/>
        <v>1.0548</v>
      </c>
      <c r="AM46" s="51">
        <f t="shared" si="37"/>
        <v>1.0347999999999999</v>
      </c>
      <c r="AN46" s="21">
        <v>5</v>
      </c>
      <c r="AO46" s="25">
        <f t="shared" si="52"/>
        <v>1576.9106314174066</v>
      </c>
      <c r="AP46" s="45">
        <f t="shared" si="53"/>
        <v>808.59901607785525</v>
      </c>
      <c r="AQ46" s="45">
        <f t="shared" si="38"/>
        <v>8672.0580203523496</v>
      </c>
      <c r="AR46" s="25">
        <f t="shared" si="54"/>
        <v>768.31161533955139</v>
      </c>
      <c r="AS46" s="26">
        <f t="shared" si="55"/>
        <v>3282.5350699191345</v>
      </c>
      <c r="AW46" s="49">
        <f t="shared" si="56"/>
        <v>4.5199999999999997E-2</v>
      </c>
      <c r="AX46" s="50">
        <f t="shared" si="56"/>
        <v>1278</v>
      </c>
      <c r="AY46" s="51">
        <f t="shared" si="56"/>
        <v>469.40098392214475</v>
      </c>
      <c r="AZ46" s="51">
        <f t="shared" si="56"/>
        <v>1.02</v>
      </c>
      <c r="BA46" s="51">
        <f t="shared" si="56"/>
        <v>1.0548</v>
      </c>
      <c r="BB46" s="51">
        <f t="shared" si="39"/>
        <v>1.0347999999999999</v>
      </c>
      <c r="BC46" s="21">
        <v>5</v>
      </c>
      <c r="BD46" s="25">
        <f t="shared" si="57"/>
        <v>1516.3971308889736</v>
      </c>
      <c r="BE46" s="45">
        <f t="shared" si="58"/>
        <v>808.59901607785525</v>
      </c>
      <c r="BF46" s="45">
        <f t="shared" si="40"/>
        <v>8672.0580203523496</v>
      </c>
      <c r="BG46" s="25">
        <f t="shared" si="59"/>
        <v>707.79811481111835</v>
      </c>
      <c r="BH46" s="26">
        <f t="shared" si="60"/>
        <v>3001.4199174242294</v>
      </c>
    </row>
    <row r="47" spans="4:61">
      <c r="D47" s="49">
        <f t="shared" si="41"/>
        <v>4.5199999999999997E-2</v>
      </c>
      <c r="E47" s="50">
        <f t="shared" si="41"/>
        <v>1242</v>
      </c>
      <c r="F47" s="51">
        <f t="shared" si="41"/>
        <v>433.40098392214475</v>
      </c>
      <c r="G47" s="51">
        <f t="shared" si="41"/>
        <v>1.02</v>
      </c>
      <c r="H47" s="51">
        <f t="shared" si="41"/>
        <v>1.0548</v>
      </c>
      <c r="I47" s="51">
        <f t="shared" si="33"/>
        <v>1.0347999999999999</v>
      </c>
      <c r="J47" s="21">
        <v>6</v>
      </c>
      <c r="K47" s="25">
        <f t="shared" si="42"/>
        <v>1524.9658425637997</v>
      </c>
      <c r="L47" s="45">
        <f t="shared" si="43"/>
        <v>808.59901607785525</v>
      </c>
      <c r="M47" s="45">
        <f t="shared" si="34"/>
        <v>8255.4360267944194</v>
      </c>
      <c r="N47" s="25">
        <f t="shared" si="44"/>
        <v>716.36682648594444</v>
      </c>
      <c r="O47" s="26">
        <f t="shared" si="45"/>
        <v>3519.3525186196525</v>
      </c>
      <c r="S47" s="49">
        <f t="shared" si="46"/>
        <v>4.5199999999999997E-2</v>
      </c>
      <c r="T47" s="50">
        <f t="shared" si="46"/>
        <v>1351</v>
      </c>
      <c r="U47" s="51">
        <f t="shared" si="46"/>
        <v>542.40098392214475</v>
      </c>
      <c r="V47" s="51">
        <f t="shared" si="46"/>
        <v>1.02</v>
      </c>
      <c r="W47" s="51">
        <f t="shared" si="46"/>
        <v>1.0548</v>
      </c>
      <c r="X47" s="51">
        <f t="shared" si="35"/>
        <v>1.0347999999999999</v>
      </c>
      <c r="Y47" s="21">
        <v>6</v>
      </c>
      <c r="Z47" s="25">
        <f t="shared" si="47"/>
        <v>1658.7993987952441</v>
      </c>
      <c r="AA47" s="45">
        <f t="shared" si="48"/>
        <v>808.59901607785525</v>
      </c>
      <c r="AB47" s="45">
        <f t="shared" si="36"/>
        <v>8255.4360267944194</v>
      </c>
      <c r="AC47" s="25">
        <f t="shared" si="49"/>
        <v>850.20038271738883</v>
      </c>
      <c r="AD47" s="26">
        <f t="shared" si="50"/>
        <v>4254.0008125362865</v>
      </c>
      <c r="AH47" s="49">
        <f t="shared" si="51"/>
        <v>4.5199999999999997E-2</v>
      </c>
      <c r="AI47" s="50">
        <f t="shared" si="51"/>
        <v>1329</v>
      </c>
      <c r="AJ47" s="51">
        <f t="shared" si="51"/>
        <v>520.40098392214475</v>
      </c>
      <c r="AK47" s="51">
        <f t="shared" si="51"/>
        <v>1.02</v>
      </c>
      <c r="AL47" s="51">
        <f t="shared" si="51"/>
        <v>1.0548</v>
      </c>
      <c r="AM47" s="51">
        <f t="shared" si="37"/>
        <v>1.0347999999999999</v>
      </c>
      <c r="AN47" s="21">
        <v>6</v>
      </c>
      <c r="AO47" s="25">
        <f t="shared" si="52"/>
        <v>1631.7871213907324</v>
      </c>
      <c r="AP47" s="45">
        <f t="shared" si="53"/>
        <v>808.59901607785525</v>
      </c>
      <c r="AQ47" s="45">
        <f t="shared" si="38"/>
        <v>8255.4360267944194</v>
      </c>
      <c r="AR47" s="25">
        <f t="shared" si="54"/>
        <v>823.18810531287716</v>
      </c>
      <c r="AS47" s="26">
        <f t="shared" si="55"/>
        <v>4105.7231752320113</v>
      </c>
      <c r="AW47" s="49">
        <f t="shared" si="56"/>
        <v>4.5199999999999997E-2</v>
      </c>
      <c r="AX47" s="50">
        <f t="shared" si="56"/>
        <v>1278</v>
      </c>
      <c r="AY47" s="51">
        <f t="shared" si="56"/>
        <v>469.40098392214475</v>
      </c>
      <c r="AZ47" s="51">
        <f t="shared" si="56"/>
        <v>1.02</v>
      </c>
      <c r="BA47" s="51">
        <f t="shared" si="56"/>
        <v>1.0548</v>
      </c>
      <c r="BB47" s="51">
        <f t="shared" si="39"/>
        <v>1.0347999999999999</v>
      </c>
      <c r="BC47" s="21">
        <v>6</v>
      </c>
      <c r="BD47" s="25">
        <f t="shared" si="57"/>
        <v>1569.1677510439097</v>
      </c>
      <c r="BE47" s="45">
        <f t="shared" si="58"/>
        <v>808.59901607785525</v>
      </c>
      <c r="BF47" s="45">
        <f t="shared" si="40"/>
        <v>8255.4360267944194</v>
      </c>
      <c r="BG47" s="25">
        <f t="shared" si="59"/>
        <v>760.56873496605442</v>
      </c>
      <c r="BH47" s="26">
        <f t="shared" si="60"/>
        <v>3761.9886523902837</v>
      </c>
    </row>
    <row r="48" spans="4:61">
      <c r="D48" s="49">
        <f t="shared" si="41"/>
        <v>4.5199999999999997E-2</v>
      </c>
      <c r="E48" s="50">
        <f t="shared" si="41"/>
        <v>1242</v>
      </c>
      <c r="F48" s="51">
        <f t="shared" si="41"/>
        <v>433.40098392214475</v>
      </c>
      <c r="G48" s="51">
        <f t="shared" si="41"/>
        <v>1.02</v>
      </c>
      <c r="H48" s="51">
        <f t="shared" si="41"/>
        <v>1.0548</v>
      </c>
      <c r="I48" s="51">
        <f t="shared" si="33"/>
        <v>1.0347999999999999</v>
      </c>
      <c r="J48" s="21">
        <v>7</v>
      </c>
      <c r="K48" s="25">
        <f t="shared" si="42"/>
        <v>1578.0346538850199</v>
      </c>
      <c r="L48" s="45">
        <f t="shared" si="43"/>
        <v>808.59901607785525</v>
      </c>
      <c r="M48" s="45">
        <f t="shared" si="34"/>
        <v>7819.98271912767</v>
      </c>
      <c r="N48" s="25">
        <f t="shared" si="44"/>
        <v>769.43563780716465</v>
      </c>
      <c r="O48" s="26">
        <f t="shared" si="45"/>
        <v>4288.7881564268173</v>
      </c>
      <c r="S48" s="49">
        <f t="shared" si="46"/>
        <v>4.5199999999999997E-2</v>
      </c>
      <c r="T48" s="50">
        <f t="shared" si="46"/>
        <v>1351</v>
      </c>
      <c r="U48" s="51">
        <f t="shared" si="46"/>
        <v>542.40098392214475</v>
      </c>
      <c r="V48" s="51">
        <f t="shared" si="46"/>
        <v>1.02</v>
      </c>
      <c r="W48" s="51">
        <f t="shared" si="46"/>
        <v>1.0548</v>
      </c>
      <c r="X48" s="51">
        <f t="shared" si="35"/>
        <v>1.0347999999999999</v>
      </c>
      <c r="Y48" s="21">
        <v>7</v>
      </c>
      <c r="Z48" s="25">
        <f t="shared" si="47"/>
        <v>1716.5256178733187</v>
      </c>
      <c r="AA48" s="45">
        <f t="shared" si="48"/>
        <v>808.59901607785525</v>
      </c>
      <c r="AB48" s="45">
        <f t="shared" si="36"/>
        <v>7819.98271912767</v>
      </c>
      <c r="AC48" s="25">
        <f t="shared" si="49"/>
        <v>907.9266017954634</v>
      </c>
      <c r="AD48" s="26">
        <f t="shared" si="50"/>
        <v>5161.9274143317498</v>
      </c>
      <c r="AH48" s="49">
        <f t="shared" si="51"/>
        <v>4.5199999999999997E-2</v>
      </c>
      <c r="AI48" s="50">
        <f t="shared" si="51"/>
        <v>1329</v>
      </c>
      <c r="AJ48" s="51">
        <f t="shared" si="51"/>
        <v>520.40098392214475</v>
      </c>
      <c r="AK48" s="51">
        <f t="shared" si="51"/>
        <v>1.02</v>
      </c>
      <c r="AL48" s="51">
        <f t="shared" si="51"/>
        <v>1.0548</v>
      </c>
      <c r="AM48" s="51">
        <f t="shared" si="37"/>
        <v>1.0347999999999999</v>
      </c>
      <c r="AN48" s="21">
        <v>7</v>
      </c>
      <c r="AO48" s="25">
        <f t="shared" si="52"/>
        <v>1688.5733132151299</v>
      </c>
      <c r="AP48" s="45">
        <f t="shared" si="53"/>
        <v>808.59901607785525</v>
      </c>
      <c r="AQ48" s="45">
        <f t="shared" si="38"/>
        <v>7819.98271912767</v>
      </c>
      <c r="AR48" s="25">
        <f t="shared" si="54"/>
        <v>879.97429713727468</v>
      </c>
      <c r="AS48" s="26">
        <f t="shared" si="55"/>
        <v>4985.6974723692856</v>
      </c>
      <c r="AW48" s="49">
        <f t="shared" si="56"/>
        <v>4.5199999999999997E-2</v>
      </c>
      <c r="AX48" s="50">
        <f t="shared" si="56"/>
        <v>1278</v>
      </c>
      <c r="AY48" s="51">
        <f t="shared" si="56"/>
        <v>469.40098392214475</v>
      </c>
      <c r="AZ48" s="51">
        <f t="shared" si="56"/>
        <v>1.02</v>
      </c>
      <c r="BA48" s="51">
        <f t="shared" si="56"/>
        <v>1.0548</v>
      </c>
      <c r="BB48" s="51">
        <f t="shared" si="39"/>
        <v>1.0347999999999999</v>
      </c>
      <c r="BC48" s="21">
        <v>7</v>
      </c>
      <c r="BD48" s="25">
        <f t="shared" si="57"/>
        <v>1623.7747887802379</v>
      </c>
      <c r="BE48" s="45">
        <f t="shared" si="58"/>
        <v>808.59901607785525</v>
      </c>
      <c r="BF48" s="45">
        <f t="shared" si="40"/>
        <v>7819.98271912767</v>
      </c>
      <c r="BG48" s="25">
        <f t="shared" si="59"/>
        <v>815.17577270238269</v>
      </c>
      <c r="BH48" s="26">
        <f t="shared" si="60"/>
        <v>4577.1644250926665</v>
      </c>
    </row>
    <row r="49" spans="4:60">
      <c r="D49" s="49">
        <f t="shared" si="41"/>
        <v>4.5199999999999997E-2</v>
      </c>
      <c r="E49" s="50">
        <f t="shared" si="41"/>
        <v>1242</v>
      </c>
      <c r="F49" s="51">
        <f t="shared" si="41"/>
        <v>433.40098392214475</v>
      </c>
      <c r="G49" s="51">
        <f t="shared" si="41"/>
        <v>1.02</v>
      </c>
      <c r="H49" s="51">
        <f t="shared" si="41"/>
        <v>1.0548</v>
      </c>
      <c r="I49" s="51">
        <f t="shared" si="33"/>
        <v>1.0347999999999999</v>
      </c>
      <c r="J49" s="21">
        <v>8</v>
      </c>
      <c r="K49" s="25">
        <f t="shared" si="42"/>
        <v>1632.9502598402182</v>
      </c>
      <c r="L49" s="45">
        <f t="shared" si="43"/>
        <v>808.59901607785525</v>
      </c>
      <c r="M49" s="45">
        <f t="shared" si="34"/>
        <v>7364.846921954384</v>
      </c>
      <c r="N49" s="25">
        <f t="shared" si="44"/>
        <v>824.35124376236297</v>
      </c>
      <c r="O49" s="26">
        <f t="shared" si="45"/>
        <v>5113.1394001891804</v>
      </c>
      <c r="S49" s="49">
        <f t="shared" si="46"/>
        <v>4.5199999999999997E-2</v>
      </c>
      <c r="T49" s="50">
        <f t="shared" si="46"/>
        <v>1351</v>
      </c>
      <c r="U49" s="51">
        <f t="shared" si="46"/>
        <v>542.40098392214475</v>
      </c>
      <c r="V49" s="51">
        <f t="shared" si="46"/>
        <v>1.02</v>
      </c>
      <c r="W49" s="51">
        <f t="shared" si="46"/>
        <v>1.0548</v>
      </c>
      <c r="X49" s="51">
        <f t="shared" si="35"/>
        <v>1.0347999999999999</v>
      </c>
      <c r="Y49" s="21">
        <v>8</v>
      </c>
      <c r="Z49" s="25">
        <f t="shared" si="47"/>
        <v>1776.2607093753099</v>
      </c>
      <c r="AA49" s="45">
        <f t="shared" si="48"/>
        <v>808.59901607785525</v>
      </c>
      <c r="AB49" s="45">
        <f t="shared" si="36"/>
        <v>7364.846921954384</v>
      </c>
      <c r="AC49" s="25">
        <f t="shared" si="49"/>
        <v>967.66169329745469</v>
      </c>
      <c r="AD49" s="26">
        <f t="shared" si="50"/>
        <v>6129.5891076292046</v>
      </c>
      <c r="AH49" s="49">
        <f t="shared" si="51"/>
        <v>4.5199999999999997E-2</v>
      </c>
      <c r="AI49" s="50">
        <f t="shared" si="51"/>
        <v>1329</v>
      </c>
      <c r="AJ49" s="51">
        <f t="shared" si="51"/>
        <v>520.40098392214475</v>
      </c>
      <c r="AK49" s="51">
        <f t="shared" si="51"/>
        <v>1.02</v>
      </c>
      <c r="AL49" s="51">
        <f t="shared" si="51"/>
        <v>1.0548</v>
      </c>
      <c r="AM49" s="51">
        <f t="shared" si="37"/>
        <v>1.0347999999999999</v>
      </c>
      <c r="AN49" s="21">
        <v>8</v>
      </c>
      <c r="AO49" s="25">
        <f t="shared" si="52"/>
        <v>1747.3356645150161</v>
      </c>
      <c r="AP49" s="45">
        <f t="shared" si="53"/>
        <v>808.59901607785525</v>
      </c>
      <c r="AQ49" s="45">
        <f t="shared" si="38"/>
        <v>7364.846921954384</v>
      </c>
      <c r="AR49" s="25">
        <f t="shared" si="54"/>
        <v>938.73664843716085</v>
      </c>
      <c r="AS49" s="26">
        <f t="shared" si="55"/>
        <v>5924.4341208064461</v>
      </c>
      <c r="AW49" s="49">
        <f t="shared" si="56"/>
        <v>4.5199999999999997E-2</v>
      </c>
      <c r="AX49" s="50">
        <f t="shared" si="56"/>
        <v>1278</v>
      </c>
      <c r="AY49" s="51">
        <f t="shared" si="56"/>
        <v>469.40098392214475</v>
      </c>
      <c r="AZ49" s="51">
        <f t="shared" si="56"/>
        <v>1.02</v>
      </c>
      <c r="BA49" s="51">
        <f t="shared" si="56"/>
        <v>1.0548</v>
      </c>
      <c r="BB49" s="51">
        <f t="shared" si="39"/>
        <v>1.0347999999999999</v>
      </c>
      <c r="BC49" s="21">
        <v>8</v>
      </c>
      <c r="BD49" s="25">
        <f t="shared" si="57"/>
        <v>1680.2821514297898</v>
      </c>
      <c r="BE49" s="45">
        <f t="shared" si="58"/>
        <v>808.59901607785525</v>
      </c>
      <c r="BF49" s="45">
        <f t="shared" si="40"/>
        <v>7364.846921954384</v>
      </c>
      <c r="BG49" s="25">
        <f t="shared" si="59"/>
        <v>871.68313535193454</v>
      </c>
      <c r="BH49" s="26">
        <f t="shared" si="60"/>
        <v>5448.8475604446012</v>
      </c>
    </row>
    <row r="50" spans="4:60">
      <c r="D50" s="49">
        <f t="shared" si="41"/>
        <v>4.5199999999999997E-2</v>
      </c>
      <c r="E50" s="50">
        <f t="shared" si="41"/>
        <v>1242</v>
      </c>
      <c r="F50" s="51">
        <f t="shared" si="41"/>
        <v>433.40098392214475</v>
      </c>
      <c r="G50" s="51">
        <f t="shared" si="41"/>
        <v>1.02</v>
      </c>
      <c r="H50" s="51">
        <f t="shared" si="41"/>
        <v>1.0548</v>
      </c>
      <c r="I50" s="51">
        <f t="shared" si="33"/>
        <v>1.0347999999999999</v>
      </c>
      <c r="J50" s="21">
        <v>9</v>
      </c>
      <c r="K50" s="25">
        <f t="shared" si="42"/>
        <v>1689.7769288826578</v>
      </c>
      <c r="L50" s="45">
        <f t="shared" si="43"/>
        <v>808.59901607785525</v>
      </c>
      <c r="M50" s="45">
        <f t="shared" si="34"/>
        <v>6889.138986748866</v>
      </c>
      <c r="N50" s="25">
        <f t="shared" si="44"/>
        <v>881.17791280480253</v>
      </c>
      <c r="O50" s="26">
        <f t="shared" si="45"/>
        <v>5994.3173129939833</v>
      </c>
      <c r="S50" s="49">
        <f t="shared" si="46"/>
        <v>4.5199999999999997E-2</v>
      </c>
      <c r="T50" s="50">
        <f t="shared" si="46"/>
        <v>1351</v>
      </c>
      <c r="U50" s="51">
        <f t="shared" si="46"/>
        <v>542.40098392214475</v>
      </c>
      <c r="V50" s="51">
        <f t="shared" si="46"/>
        <v>1.02</v>
      </c>
      <c r="W50" s="51">
        <f t="shared" si="46"/>
        <v>1.0548</v>
      </c>
      <c r="X50" s="51">
        <f t="shared" si="35"/>
        <v>1.0347999999999999</v>
      </c>
      <c r="Y50" s="21">
        <v>9</v>
      </c>
      <c r="Z50" s="25">
        <f t="shared" si="47"/>
        <v>1838.0745820615705</v>
      </c>
      <c r="AA50" s="45">
        <f t="shared" si="48"/>
        <v>808.59901607785525</v>
      </c>
      <c r="AB50" s="45">
        <f t="shared" si="36"/>
        <v>6889.138986748866</v>
      </c>
      <c r="AC50" s="25">
        <f t="shared" si="49"/>
        <v>1029.4755659837151</v>
      </c>
      <c r="AD50" s="26">
        <f t="shared" si="50"/>
        <v>7159.0646736129202</v>
      </c>
      <c r="AH50" s="49">
        <f t="shared" si="51"/>
        <v>4.5199999999999997E-2</v>
      </c>
      <c r="AI50" s="50">
        <f t="shared" si="51"/>
        <v>1329</v>
      </c>
      <c r="AJ50" s="51">
        <f t="shared" si="51"/>
        <v>520.40098392214475</v>
      </c>
      <c r="AK50" s="51">
        <f t="shared" si="51"/>
        <v>1.02</v>
      </c>
      <c r="AL50" s="51">
        <f t="shared" si="51"/>
        <v>1.0548</v>
      </c>
      <c r="AM50" s="51">
        <f t="shared" si="37"/>
        <v>1.0347999999999999</v>
      </c>
      <c r="AN50" s="21">
        <v>9</v>
      </c>
      <c r="AO50" s="25">
        <f t="shared" si="52"/>
        <v>1808.1429456401386</v>
      </c>
      <c r="AP50" s="45">
        <f t="shared" si="53"/>
        <v>808.59901607785525</v>
      </c>
      <c r="AQ50" s="45">
        <f t="shared" si="38"/>
        <v>6889.138986748866</v>
      </c>
      <c r="AR50" s="25">
        <f t="shared" si="54"/>
        <v>999.54392956228332</v>
      </c>
      <c r="AS50" s="26">
        <f t="shared" si="55"/>
        <v>6923.9780503687298</v>
      </c>
      <c r="AW50" s="49">
        <f t="shared" si="56"/>
        <v>4.5199999999999997E-2</v>
      </c>
      <c r="AX50" s="50">
        <f t="shared" si="56"/>
        <v>1278</v>
      </c>
      <c r="AY50" s="51">
        <f t="shared" si="56"/>
        <v>469.40098392214475</v>
      </c>
      <c r="AZ50" s="51">
        <f t="shared" si="56"/>
        <v>1.02</v>
      </c>
      <c r="BA50" s="51">
        <f t="shared" si="56"/>
        <v>1.0548</v>
      </c>
      <c r="BB50" s="51">
        <f t="shared" si="39"/>
        <v>1.0347999999999999</v>
      </c>
      <c r="BC50" s="21">
        <v>9</v>
      </c>
      <c r="BD50" s="25">
        <f t="shared" si="57"/>
        <v>1738.7559702995463</v>
      </c>
      <c r="BE50" s="45">
        <f t="shared" si="58"/>
        <v>808.59901607785525</v>
      </c>
      <c r="BF50" s="45">
        <f t="shared" si="40"/>
        <v>6889.138986748866</v>
      </c>
      <c r="BG50" s="25">
        <f t="shared" si="59"/>
        <v>930.15695422169108</v>
      </c>
      <c r="BH50" s="26">
        <f t="shared" si="60"/>
        <v>6379.0045146662924</v>
      </c>
    </row>
    <row r="51" spans="4:60">
      <c r="D51" s="49">
        <f t="shared" si="41"/>
        <v>4.5199999999999997E-2</v>
      </c>
      <c r="E51" s="50">
        <f t="shared" si="41"/>
        <v>1242</v>
      </c>
      <c r="F51" s="51">
        <f t="shared" si="41"/>
        <v>433.40098392214475</v>
      </c>
      <c r="G51" s="51">
        <f t="shared" si="41"/>
        <v>1.02</v>
      </c>
      <c r="H51" s="51">
        <f t="shared" si="41"/>
        <v>1.0548</v>
      </c>
      <c r="I51" s="51">
        <f t="shared" si="33"/>
        <v>1.0347999999999999</v>
      </c>
      <c r="J51" s="21">
        <v>10</v>
      </c>
      <c r="K51" s="25">
        <f t="shared" si="42"/>
        <v>1748.5811660077741</v>
      </c>
      <c r="L51" s="45">
        <f t="shared" si="43"/>
        <v>808.59901607785525</v>
      </c>
      <c r="M51" s="45">
        <f t="shared" si="34"/>
        <v>6391.9290528720585</v>
      </c>
      <c r="N51" s="25">
        <f t="shared" si="44"/>
        <v>939.98214992991882</v>
      </c>
      <c r="O51" s="26">
        <f t="shared" si="45"/>
        <v>6934.299462923902</v>
      </c>
      <c r="S51" s="49">
        <f t="shared" si="46"/>
        <v>4.5199999999999997E-2</v>
      </c>
      <c r="T51" s="50">
        <f t="shared" si="46"/>
        <v>1351</v>
      </c>
      <c r="U51" s="51">
        <f t="shared" si="46"/>
        <v>542.40098392214475</v>
      </c>
      <c r="V51" s="51">
        <f t="shared" si="46"/>
        <v>1.02</v>
      </c>
      <c r="W51" s="51">
        <f t="shared" si="46"/>
        <v>1.0548</v>
      </c>
      <c r="X51" s="51">
        <f t="shared" si="35"/>
        <v>1.0347999999999999</v>
      </c>
      <c r="Y51" s="21">
        <v>10</v>
      </c>
      <c r="Z51" s="25">
        <f t="shared" si="47"/>
        <v>1902.0395775173131</v>
      </c>
      <c r="AA51" s="45">
        <f t="shared" si="48"/>
        <v>808.59901607785525</v>
      </c>
      <c r="AB51" s="45">
        <f t="shared" si="36"/>
        <v>6391.9290528720585</v>
      </c>
      <c r="AC51" s="25">
        <f t="shared" si="49"/>
        <v>1093.4405614394577</v>
      </c>
      <c r="AD51" s="26">
        <f t="shared" si="50"/>
        <v>8252.5052350523783</v>
      </c>
      <c r="AH51" s="49">
        <f t="shared" si="51"/>
        <v>4.5199999999999997E-2</v>
      </c>
      <c r="AI51" s="50">
        <f t="shared" si="51"/>
        <v>1329</v>
      </c>
      <c r="AJ51" s="51">
        <f t="shared" si="51"/>
        <v>520.40098392214475</v>
      </c>
      <c r="AK51" s="51">
        <f t="shared" si="51"/>
        <v>1.02</v>
      </c>
      <c r="AL51" s="51">
        <f t="shared" si="51"/>
        <v>1.0548</v>
      </c>
      <c r="AM51" s="51">
        <f t="shared" si="37"/>
        <v>1.0347999999999999</v>
      </c>
      <c r="AN51" s="21">
        <v>10</v>
      </c>
      <c r="AO51" s="25">
        <f t="shared" si="52"/>
        <v>1871.0663201484153</v>
      </c>
      <c r="AP51" s="45">
        <f t="shared" si="53"/>
        <v>808.59901607785525</v>
      </c>
      <c r="AQ51" s="45">
        <f t="shared" si="38"/>
        <v>6391.9290528720585</v>
      </c>
      <c r="AR51" s="25">
        <f t="shared" si="54"/>
        <v>1062.4673040705602</v>
      </c>
      <c r="AS51" s="26">
        <f t="shared" si="55"/>
        <v>7986.44535443929</v>
      </c>
      <c r="AW51" s="49">
        <f t="shared" si="56"/>
        <v>4.5199999999999997E-2</v>
      </c>
      <c r="AX51" s="50">
        <f t="shared" si="56"/>
        <v>1278</v>
      </c>
      <c r="AY51" s="51">
        <f t="shared" si="56"/>
        <v>469.40098392214475</v>
      </c>
      <c r="AZ51" s="51">
        <f t="shared" si="56"/>
        <v>1.02</v>
      </c>
      <c r="BA51" s="51">
        <f t="shared" si="56"/>
        <v>1.0548</v>
      </c>
      <c r="BB51" s="51">
        <f t="shared" si="39"/>
        <v>1.0347999999999999</v>
      </c>
      <c r="BC51" s="21">
        <v>10</v>
      </c>
      <c r="BD51" s="25">
        <f t="shared" si="57"/>
        <v>1799.2646780659704</v>
      </c>
      <c r="BE51" s="45">
        <f t="shared" si="58"/>
        <v>808.59901607785525</v>
      </c>
      <c r="BF51" s="45">
        <f t="shared" si="40"/>
        <v>6391.9290528720585</v>
      </c>
      <c r="BG51" s="25">
        <f t="shared" si="59"/>
        <v>990.66566198811518</v>
      </c>
      <c r="BH51" s="26">
        <f t="shared" si="60"/>
        <v>7369.6701766544074</v>
      </c>
    </row>
    <row r="52" spans="4:60">
      <c r="D52" s="49">
        <f t="shared" si="41"/>
        <v>4.5199999999999997E-2</v>
      </c>
      <c r="E52" s="50">
        <f t="shared" si="41"/>
        <v>1242</v>
      </c>
      <c r="F52" s="51">
        <f t="shared" si="41"/>
        <v>433.40098392214475</v>
      </c>
      <c r="G52" s="51">
        <f t="shared" si="41"/>
        <v>1.02</v>
      </c>
      <c r="H52" s="51">
        <f t="shared" si="41"/>
        <v>1.0548</v>
      </c>
      <c r="I52" s="51">
        <f t="shared" si="33"/>
        <v>1.0347999999999999</v>
      </c>
      <c r="J52" s="21">
        <v>11</v>
      </c>
      <c r="K52" s="25">
        <f t="shared" si="42"/>
        <v>1809.4317905848447</v>
      </c>
      <c r="L52" s="45">
        <f t="shared" si="43"/>
        <v>808.59901607785525</v>
      </c>
      <c r="M52" s="45">
        <f t="shared" si="34"/>
        <v>5872.2452299840197</v>
      </c>
      <c r="N52" s="25">
        <f t="shared" si="44"/>
        <v>1000.8327745069895</v>
      </c>
      <c r="O52" s="26">
        <f t="shared" si="45"/>
        <v>7935.1322374308911</v>
      </c>
      <c r="S52" s="49">
        <f t="shared" si="46"/>
        <v>4.5199999999999997E-2</v>
      </c>
      <c r="T52" s="50">
        <f t="shared" si="46"/>
        <v>1351</v>
      </c>
      <c r="U52" s="51">
        <f t="shared" si="46"/>
        <v>542.40098392214475</v>
      </c>
      <c r="V52" s="51">
        <f t="shared" si="46"/>
        <v>1.02</v>
      </c>
      <c r="W52" s="51">
        <f t="shared" si="46"/>
        <v>1.0548</v>
      </c>
      <c r="X52" s="51">
        <f t="shared" si="35"/>
        <v>1.0347999999999999</v>
      </c>
      <c r="Y52" s="21">
        <v>11</v>
      </c>
      <c r="Z52" s="25">
        <f t="shared" si="47"/>
        <v>1968.2305548149156</v>
      </c>
      <c r="AA52" s="45">
        <f t="shared" si="48"/>
        <v>808.59901607785525</v>
      </c>
      <c r="AB52" s="45">
        <f t="shared" si="36"/>
        <v>5872.2452299840197</v>
      </c>
      <c r="AC52" s="25">
        <f t="shared" si="49"/>
        <v>1159.6315387370605</v>
      </c>
      <c r="AD52" s="26">
        <f t="shared" si="50"/>
        <v>9412.1367737894398</v>
      </c>
      <c r="AH52" s="49">
        <f t="shared" si="51"/>
        <v>4.5199999999999997E-2</v>
      </c>
      <c r="AI52" s="50">
        <f t="shared" si="51"/>
        <v>1329</v>
      </c>
      <c r="AJ52" s="51">
        <f t="shared" si="51"/>
        <v>520.40098392214475</v>
      </c>
      <c r="AK52" s="51">
        <f t="shared" si="51"/>
        <v>1.02</v>
      </c>
      <c r="AL52" s="51">
        <f t="shared" si="51"/>
        <v>1.0548</v>
      </c>
      <c r="AM52" s="51">
        <f t="shared" si="37"/>
        <v>1.0347999999999999</v>
      </c>
      <c r="AN52" s="21">
        <v>11</v>
      </c>
      <c r="AO52" s="25">
        <f t="shared" si="52"/>
        <v>1936.1794280895804</v>
      </c>
      <c r="AP52" s="45">
        <f t="shared" si="53"/>
        <v>808.59901607785525</v>
      </c>
      <c r="AQ52" s="45">
        <f t="shared" si="38"/>
        <v>5872.2452299840197</v>
      </c>
      <c r="AR52" s="25">
        <f t="shared" si="54"/>
        <v>1127.580412011725</v>
      </c>
      <c r="AS52" s="26">
        <f t="shared" si="55"/>
        <v>9114.0257664510154</v>
      </c>
      <c r="AW52" s="49">
        <f t="shared" si="56"/>
        <v>4.5199999999999997E-2</v>
      </c>
      <c r="AX52" s="50">
        <f t="shared" si="56"/>
        <v>1278</v>
      </c>
      <c r="AY52" s="51">
        <f t="shared" si="56"/>
        <v>469.40098392214475</v>
      </c>
      <c r="AZ52" s="51">
        <f t="shared" si="56"/>
        <v>1.02</v>
      </c>
      <c r="BA52" s="51">
        <f t="shared" si="56"/>
        <v>1.0548</v>
      </c>
      <c r="BB52" s="51">
        <f t="shared" si="39"/>
        <v>1.0347999999999999</v>
      </c>
      <c r="BC52" s="21">
        <v>11</v>
      </c>
      <c r="BD52" s="25">
        <f t="shared" si="57"/>
        <v>1861.8790888626663</v>
      </c>
      <c r="BE52" s="45">
        <f t="shared" si="58"/>
        <v>808.59901607785525</v>
      </c>
      <c r="BF52" s="45">
        <f t="shared" si="40"/>
        <v>5872.2452299840197</v>
      </c>
      <c r="BG52" s="25">
        <f t="shared" si="59"/>
        <v>1053.2800727848112</v>
      </c>
      <c r="BH52" s="26">
        <f t="shared" si="60"/>
        <v>8422.9502494392182</v>
      </c>
    </row>
    <row r="53" spans="4:60">
      <c r="D53" s="49">
        <f t="shared" si="41"/>
        <v>4.5199999999999997E-2</v>
      </c>
      <c r="E53" s="50">
        <f t="shared" si="41"/>
        <v>1242</v>
      </c>
      <c r="F53" s="51">
        <f t="shared" si="41"/>
        <v>433.40098392214475</v>
      </c>
      <c r="G53" s="51">
        <f t="shared" si="41"/>
        <v>1.02</v>
      </c>
      <c r="H53" s="51">
        <f t="shared" si="41"/>
        <v>1.0548</v>
      </c>
      <c r="I53" s="51">
        <f t="shared" si="33"/>
        <v>1.0347999999999999</v>
      </c>
      <c r="J53" s="21">
        <v>12</v>
      </c>
      <c r="K53" s="25">
        <f t="shared" si="42"/>
        <v>1872.400016897197</v>
      </c>
      <c r="L53" s="45">
        <f t="shared" si="43"/>
        <v>808.59901607785525</v>
      </c>
      <c r="M53" s="45">
        <f t="shared" si="34"/>
        <v>5329.0716983014408</v>
      </c>
      <c r="N53" s="25">
        <f t="shared" si="44"/>
        <v>1063.8010008193419</v>
      </c>
      <c r="O53" s="26">
        <f t="shared" si="45"/>
        <v>8998.9332382502325</v>
      </c>
      <c r="S53" s="49">
        <f t="shared" si="46"/>
        <v>4.5199999999999997E-2</v>
      </c>
      <c r="T53" s="50">
        <f t="shared" si="46"/>
        <v>1351</v>
      </c>
      <c r="U53" s="51">
        <f t="shared" si="46"/>
        <v>542.40098392214475</v>
      </c>
      <c r="V53" s="51">
        <f t="shared" si="46"/>
        <v>1.02</v>
      </c>
      <c r="W53" s="51">
        <f t="shared" si="46"/>
        <v>1.0548</v>
      </c>
      <c r="X53" s="51">
        <f t="shared" si="35"/>
        <v>1.0347999999999999</v>
      </c>
      <c r="Y53" s="21">
        <v>12</v>
      </c>
      <c r="Z53" s="25">
        <f t="shared" si="47"/>
        <v>2036.7249781224746</v>
      </c>
      <c r="AA53" s="45">
        <f t="shared" si="48"/>
        <v>808.59901607785525</v>
      </c>
      <c r="AB53" s="45">
        <f t="shared" si="36"/>
        <v>5329.0716983014408</v>
      </c>
      <c r="AC53" s="25">
        <f t="shared" si="49"/>
        <v>1228.1259620446194</v>
      </c>
      <c r="AD53" s="26">
        <f t="shared" si="50"/>
        <v>10640.26273583406</v>
      </c>
      <c r="AH53" s="49">
        <f t="shared" si="51"/>
        <v>4.5199999999999997E-2</v>
      </c>
      <c r="AI53" s="50">
        <f t="shared" si="51"/>
        <v>1329</v>
      </c>
      <c r="AJ53" s="51">
        <f t="shared" si="51"/>
        <v>520.40098392214475</v>
      </c>
      <c r="AK53" s="51">
        <f t="shared" si="51"/>
        <v>1.02</v>
      </c>
      <c r="AL53" s="51">
        <f t="shared" si="51"/>
        <v>1.0548</v>
      </c>
      <c r="AM53" s="51">
        <f t="shared" si="37"/>
        <v>1.0347999999999999</v>
      </c>
      <c r="AN53" s="21">
        <v>12</v>
      </c>
      <c r="AO53" s="25">
        <f t="shared" si="52"/>
        <v>2003.5584721870973</v>
      </c>
      <c r="AP53" s="45">
        <f t="shared" si="53"/>
        <v>808.59901607785525</v>
      </c>
      <c r="AQ53" s="45">
        <f t="shared" si="38"/>
        <v>5329.0716983014408</v>
      </c>
      <c r="AR53" s="25">
        <f t="shared" si="54"/>
        <v>1194.9594561092422</v>
      </c>
      <c r="AS53" s="26">
        <f t="shared" si="55"/>
        <v>10308.985222560257</v>
      </c>
      <c r="AW53" s="49">
        <f t="shared" si="56"/>
        <v>4.5199999999999997E-2</v>
      </c>
      <c r="AX53" s="50">
        <f t="shared" si="56"/>
        <v>1278</v>
      </c>
      <c r="AY53" s="51">
        <f t="shared" si="56"/>
        <v>469.40098392214475</v>
      </c>
      <c r="AZ53" s="51">
        <f t="shared" si="56"/>
        <v>1.02</v>
      </c>
      <c r="BA53" s="51">
        <f t="shared" si="56"/>
        <v>1.0548</v>
      </c>
      <c r="BB53" s="51">
        <f t="shared" si="39"/>
        <v>1.0347999999999999</v>
      </c>
      <c r="BC53" s="21">
        <v>12</v>
      </c>
      <c r="BD53" s="25">
        <f t="shared" si="57"/>
        <v>1926.6724811550869</v>
      </c>
      <c r="BE53" s="45">
        <f t="shared" si="58"/>
        <v>808.59901607785525</v>
      </c>
      <c r="BF53" s="45">
        <f t="shared" si="40"/>
        <v>5329.0716983014408</v>
      </c>
      <c r="BG53" s="25">
        <f t="shared" si="59"/>
        <v>1118.0734650772315</v>
      </c>
      <c r="BH53" s="26">
        <f t="shared" si="60"/>
        <v>9541.0237145164501</v>
      </c>
    </row>
    <row r="54" spans="4:60">
      <c r="D54" s="49">
        <f t="shared" si="41"/>
        <v>4.5199999999999997E-2</v>
      </c>
      <c r="E54" s="50">
        <f t="shared" si="41"/>
        <v>1242</v>
      </c>
      <c r="F54" s="51">
        <f t="shared" si="41"/>
        <v>433.40098392214475</v>
      </c>
      <c r="G54" s="51">
        <f t="shared" si="41"/>
        <v>1.02</v>
      </c>
      <c r="H54" s="51">
        <f t="shared" si="41"/>
        <v>1.0548</v>
      </c>
      <c r="I54" s="51">
        <f t="shared" si="33"/>
        <v>1.0347999999999999</v>
      </c>
      <c r="J54" s="21">
        <v>13</v>
      </c>
      <c r="K54" s="25">
        <f t="shared" si="42"/>
        <v>1937.5595374852196</v>
      </c>
      <c r="L54" s="45">
        <f t="shared" si="43"/>
        <v>808.59901607785525</v>
      </c>
      <c r="M54" s="45">
        <f t="shared" si="34"/>
        <v>4761.3467229868102</v>
      </c>
      <c r="N54" s="25">
        <f t="shared" si="44"/>
        <v>1128.9605214073645</v>
      </c>
      <c r="O54" s="26">
        <f t="shared" si="45"/>
        <v>10127.893759657596</v>
      </c>
      <c r="S54" s="49">
        <f t="shared" si="46"/>
        <v>4.5199999999999997E-2</v>
      </c>
      <c r="T54" s="50">
        <f t="shared" si="46"/>
        <v>1351</v>
      </c>
      <c r="U54" s="51">
        <f t="shared" si="46"/>
        <v>542.40098392214475</v>
      </c>
      <c r="V54" s="51">
        <f t="shared" si="46"/>
        <v>1.02</v>
      </c>
      <c r="W54" s="51">
        <f t="shared" si="46"/>
        <v>1.0548</v>
      </c>
      <c r="X54" s="51">
        <f t="shared" si="35"/>
        <v>1.0347999999999999</v>
      </c>
      <c r="Y54" s="21">
        <v>13</v>
      </c>
      <c r="Z54" s="25">
        <f t="shared" si="47"/>
        <v>2107.6030073611364</v>
      </c>
      <c r="AA54" s="45">
        <f t="shared" si="48"/>
        <v>808.59901607785525</v>
      </c>
      <c r="AB54" s="45">
        <f t="shared" si="36"/>
        <v>4761.3467229868102</v>
      </c>
      <c r="AC54" s="25">
        <f t="shared" si="49"/>
        <v>1299.0039912832813</v>
      </c>
      <c r="AD54" s="26">
        <f t="shared" si="50"/>
        <v>11939.266727117341</v>
      </c>
      <c r="AH54" s="49">
        <f t="shared" si="51"/>
        <v>4.5199999999999997E-2</v>
      </c>
      <c r="AI54" s="50">
        <f t="shared" si="51"/>
        <v>1329</v>
      </c>
      <c r="AJ54" s="51">
        <f t="shared" si="51"/>
        <v>520.40098392214475</v>
      </c>
      <c r="AK54" s="51">
        <f t="shared" si="51"/>
        <v>1.02</v>
      </c>
      <c r="AL54" s="51">
        <f t="shared" si="51"/>
        <v>1.0548</v>
      </c>
      <c r="AM54" s="51">
        <f t="shared" si="37"/>
        <v>1.0347999999999999</v>
      </c>
      <c r="AN54" s="21">
        <v>13</v>
      </c>
      <c r="AO54" s="25">
        <f t="shared" si="52"/>
        <v>2073.2823070192085</v>
      </c>
      <c r="AP54" s="45">
        <f t="shared" si="53"/>
        <v>808.59901607785525</v>
      </c>
      <c r="AQ54" s="45">
        <f t="shared" si="38"/>
        <v>4761.3467229868102</v>
      </c>
      <c r="AR54" s="25">
        <f t="shared" si="54"/>
        <v>1264.6832909413533</v>
      </c>
      <c r="AS54" s="26">
        <f t="shared" si="55"/>
        <v>11573.668513501611</v>
      </c>
      <c r="AW54" s="49">
        <f t="shared" si="56"/>
        <v>4.5199999999999997E-2</v>
      </c>
      <c r="AX54" s="50">
        <f t="shared" si="56"/>
        <v>1278</v>
      </c>
      <c r="AY54" s="51">
        <f t="shared" si="56"/>
        <v>469.40098392214475</v>
      </c>
      <c r="AZ54" s="51">
        <f t="shared" si="56"/>
        <v>1.02</v>
      </c>
      <c r="BA54" s="51">
        <f t="shared" si="56"/>
        <v>1.0548</v>
      </c>
      <c r="BB54" s="51">
        <f t="shared" si="39"/>
        <v>1.0347999999999999</v>
      </c>
      <c r="BC54" s="21">
        <v>13</v>
      </c>
      <c r="BD54" s="25">
        <f t="shared" si="57"/>
        <v>1993.720683499284</v>
      </c>
      <c r="BE54" s="45">
        <f t="shared" si="58"/>
        <v>808.59901607785525</v>
      </c>
      <c r="BF54" s="45">
        <f t="shared" si="40"/>
        <v>4761.3467229868102</v>
      </c>
      <c r="BG54" s="25">
        <f t="shared" si="59"/>
        <v>1185.1216674214288</v>
      </c>
      <c r="BH54" s="26">
        <f t="shared" si="60"/>
        <v>10726.145381937878</v>
      </c>
    </row>
    <row r="55" spans="4:60">
      <c r="D55" s="49">
        <f t="shared" si="41"/>
        <v>4.5199999999999997E-2</v>
      </c>
      <c r="E55" s="50">
        <f t="shared" si="41"/>
        <v>1242</v>
      </c>
      <c r="F55" s="51">
        <f t="shared" si="41"/>
        <v>433.40098392214475</v>
      </c>
      <c r="G55" s="51">
        <f t="shared" si="41"/>
        <v>1.02</v>
      </c>
      <c r="H55" s="51">
        <f t="shared" si="41"/>
        <v>1.0548</v>
      </c>
      <c r="I55" s="51">
        <f t="shared" si="33"/>
        <v>1.0347999999999999</v>
      </c>
      <c r="J55" s="21">
        <v>14</v>
      </c>
      <c r="K55" s="25">
        <f t="shared" si="42"/>
        <v>2004.9866093897053</v>
      </c>
      <c r="L55" s="45">
        <f t="shared" si="43"/>
        <v>808.59901607785525</v>
      </c>
      <c r="M55" s="45">
        <f t="shared" si="34"/>
        <v>4167.9605787879582</v>
      </c>
      <c r="N55" s="25">
        <f t="shared" si="44"/>
        <v>1196.3875933118502</v>
      </c>
      <c r="O55" s="26">
        <f t="shared" si="45"/>
        <v>11324.281352969447</v>
      </c>
      <c r="S55" s="49">
        <f t="shared" si="46"/>
        <v>4.5199999999999997E-2</v>
      </c>
      <c r="T55" s="50">
        <f t="shared" si="46"/>
        <v>1351</v>
      </c>
      <c r="U55" s="51">
        <f t="shared" si="46"/>
        <v>542.40098392214475</v>
      </c>
      <c r="V55" s="51">
        <f t="shared" si="46"/>
        <v>1.02</v>
      </c>
      <c r="W55" s="51">
        <f t="shared" si="46"/>
        <v>1.0548</v>
      </c>
      <c r="X55" s="51">
        <f t="shared" si="35"/>
        <v>1.0347999999999999</v>
      </c>
      <c r="Y55" s="21">
        <v>14</v>
      </c>
      <c r="Z55" s="25">
        <f t="shared" si="47"/>
        <v>2180.9475920173045</v>
      </c>
      <c r="AA55" s="45">
        <f t="shared" si="48"/>
        <v>808.59901607785525</v>
      </c>
      <c r="AB55" s="45">
        <f t="shared" si="36"/>
        <v>4167.9605787879582</v>
      </c>
      <c r="AC55" s="25">
        <f t="shared" si="49"/>
        <v>1372.3485759394493</v>
      </c>
      <c r="AD55" s="26">
        <f t="shared" si="50"/>
        <v>13311.615303056791</v>
      </c>
      <c r="AH55" s="49">
        <f t="shared" si="51"/>
        <v>4.5199999999999997E-2</v>
      </c>
      <c r="AI55" s="50">
        <f t="shared" si="51"/>
        <v>1329</v>
      </c>
      <c r="AJ55" s="51">
        <f t="shared" si="51"/>
        <v>520.40098392214475</v>
      </c>
      <c r="AK55" s="51">
        <f t="shared" si="51"/>
        <v>1.02</v>
      </c>
      <c r="AL55" s="51">
        <f t="shared" si="51"/>
        <v>1.0548</v>
      </c>
      <c r="AM55" s="51">
        <f t="shared" si="37"/>
        <v>1.0347999999999999</v>
      </c>
      <c r="AN55" s="21">
        <v>14</v>
      </c>
      <c r="AO55" s="25">
        <f t="shared" si="52"/>
        <v>2145.4325313034769</v>
      </c>
      <c r="AP55" s="45">
        <f t="shared" si="53"/>
        <v>808.59901607785525</v>
      </c>
      <c r="AQ55" s="45">
        <f t="shared" si="38"/>
        <v>4167.9605787879582</v>
      </c>
      <c r="AR55" s="25">
        <f t="shared" si="54"/>
        <v>1336.8335152256218</v>
      </c>
      <c r="AS55" s="26">
        <f t="shared" si="55"/>
        <v>12910.502028727233</v>
      </c>
      <c r="AW55" s="49">
        <f t="shared" si="56"/>
        <v>4.5199999999999997E-2</v>
      </c>
      <c r="AX55" s="50">
        <f t="shared" si="56"/>
        <v>1278</v>
      </c>
      <c r="AY55" s="51">
        <f t="shared" si="56"/>
        <v>469.40098392214475</v>
      </c>
      <c r="AZ55" s="51">
        <f t="shared" si="56"/>
        <v>1.02</v>
      </c>
      <c r="BA55" s="51">
        <f t="shared" si="56"/>
        <v>1.0548</v>
      </c>
      <c r="BB55" s="51">
        <f t="shared" si="39"/>
        <v>1.0347999999999999</v>
      </c>
      <c r="BC55" s="21">
        <v>14</v>
      </c>
      <c r="BD55" s="25">
        <f t="shared" si="57"/>
        <v>2063.1021632850593</v>
      </c>
      <c r="BE55" s="45">
        <f t="shared" si="58"/>
        <v>808.59901607785525</v>
      </c>
      <c r="BF55" s="45">
        <f t="shared" si="40"/>
        <v>4167.9605787879582</v>
      </c>
      <c r="BG55" s="25">
        <f t="shared" si="59"/>
        <v>1254.5031472072042</v>
      </c>
      <c r="BH55" s="26">
        <f t="shared" si="60"/>
        <v>11980.648529145083</v>
      </c>
    </row>
    <row r="56" spans="4:60">
      <c r="D56" s="49">
        <f t="shared" si="41"/>
        <v>4.5199999999999997E-2</v>
      </c>
      <c r="E56" s="50">
        <f t="shared" si="41"/>
        <v>1242</v>
      </c>
      <c r="F56" s="51">
        <f t="shared" si="41"/>
        <v>433.40098392214475</v>
      </c>
      <c r="G56" s="51">
        <f t="shared" si="41"/>
        <v>1.02</v>
      </c>
      <c r="H56" s="51">
        <f t="shared" si="41"/>
        <v>1.0548</v>
      </c>
      <c r="I56" s="51">
        <f t="shared" si="33"/>
        <v>1.0347999999999999</v>
      </c>
      <c r="J56" s="21">
        <v>15</v>
      </c>
      <c r="K56" s="25">
        <f t="shared" si="42"/>
        <v>2074.7601433964669</v>
      </c>
      <c r="L56" s="45">
        <f t="shared" si="43"/>
        <v>808.59901607785525</v>
      </c>
      <c r="M56" s="45">
        <f t="shared" si="34"/>
        <v>3547.7533808713183</v>
      </c>
      <c r="N56" s="25">
        <f t="shared" si="44"/>
        <v>1266.1611273186118</v>
      </c>
      <c r="O56" s="26">
        <f t="shared" si="45"/>
        <v>12590.442480288059</v>
      </c>
      <c r="S56" s="49">
        <f t="shared" si="46"/>
        <v>4.5199999999999997E-2</v>
      </c>
      <c r="T56" s="50">
        <f t="shared" si="46"/>
        <v>1351</v>
      </c>
      <c r="U56" s="51">
        <f t="shared" si="46"/>
        <v>542.40098392214475</v>
      </c>
      <c r="V56" s="51">
        <f t="shared" si="46"/>
        <v>1.02</v>
      </c>
      <c r="W56" s="51">
        <f t="shared" si="46"/>
        <v>1.0548</v>
      </c>
      <c r="X56" s="51">
        <f t="shared" si="35"/>
        <v>1.0347999999999999</v>
      </c>
      <c r="Y56" s="21">
        <v>15</v>
      </c>
      <c r="Z56" s="25">
        <f t="shared" si="47"/>
        <v>2256.8445682195065</v>
      </c>
      <c r="AA56" s="45">
        <f t="shared" si="48"/>
        <v>808.59901607785525</v>
      </c>
      <c r="AB56" s="45">
        <f t="shared" si="36"/>
        <v>3547.7533808713183</v>
      </c>
      <c r="AC56" s="25">
        <f t="shared" si="49"/>
        <v>1448.2455521416514</v>
      </c>
      <c r="AD56" s="26">
        <f t="shared" si="50"/>
        <v>14759.860855198443</v>
      </c>
      <c r="AH56" s="49">
        <f t="shared" si="51"/>
        <v>4.5199999999999997E-2</v>
      </c>
      <c r="AI56" s="50">
        <f t="shared" si="51"/>
        <v>1329</v>
      </c>
      <c r="AJ56" s="51">
        <f t="shared" si="51"/>
        <v>520.40098392214475</v>
      </c>
      <c r="AK56" s="51">
        <f t="shared" si="51"/>
        <v>1.02</v>
      </c>
      <c r="AL56" s="51">
        <f t="shared" si="51"/>
        <v>1.0548</v>
      </c>
      <c r="AM56" s="51">
        <f t="shared" si="37"/>
        <v>1.0347999999999999</v>
      </c>
      <c r="AN56" s="21">
        <v>15</v>
      </c>
      <c r="AO56" s="25">
        <f t="shared" si="52"/>
        <v>2220.0935833928379</v>
      </c>
      <c r="AP56" s="45">
        <f t="shared" si="53"/>
        <v>808.59901607785525</v>
      </c>
      <c r="AQ56" s="45">
        <f t="shared" si="38"/>
        <v>3547.7533808713183</v>
      </c>
      <c r="AR56" s="25">
        <f t="shared" si="54"/>
        <v>1411.4945673149828</v>
      </c>
      <c r="AS56" s="26">
        <f t="shared" si="55"/>
        <v>14321.996596042216</v>
      </c>
      <c r="AW56" s="49">
        <f t="shared" si="56"/>
        <v>4.5199999999999997E-2</v>
      </c>
      <c r="AX56" s="50">
        <f t="shared" si="56"/>
        <v>1278</v>
      </c>
      <c r="AY56" s="51">
        <f t="shared" si="56"/>
        <v>469.40098392214475</v>
      </c>
      <c r="AZ56" s="51">
        <f t="shared" si="56"/>
        <v>1.02</v>
      </c>
      <c r="BA56" s="51">
        <f t="shared" si="56"/>
        <v>1.0548</v>
      </c>
      <c r="BB56" s="51">
        <f t="shared" si="39"/>
        <v>1.0347999999999999</v>
      </c>
      <c r="BC56" s="21">
        <v>15</v>
      </c>
      <c r="BD56" s="25">
        <f t="shared" si="57"/>
        <v>2134.8981185673792</v>
      </c>
      <c r="BE56" s="45">
        <f t="shared" si="58"/>
        <v>808.59901607785525</v>
      </c>
      <c r="BF56" s="45">
        <f t="shared" si="40"/>
        <v>3547.7533808713183</v>
      </c>
      <c r="BG56" s="25">
        <f t="shared" si="59"/>
        <v>1326.2991024895241</v>
      </c>
      <c r="BH56" s="26">
        <f t="shared" si="60"/>
        <v>13306.947631634606</v>
      </c>
    </row>
    <row r="57" spans="4:60">
      <c r="D57" s="49">
        <f t="shared" si="41"/>
        <v>4.5199999999999997E-2</v>
      </c>
      <c r="E57" s="50">
        <f t="shared" si="41"/>
        <v>1242</v>
      </c>
      <c r="F57" s="51">
        <f t="shared" si="41"/>
        <v>433.40098392214475</v>
      </c>
      <c r="G57" s="51">
        <f t="shared" si="41"/>
        <v>1.02</v>
      </c>
      <c r="H57" s="51">
        <f t="shared" si="41"/>
        <v>1.0548</v>
      </c>
      <c r="I57" s="51">
        <f t="shared" si="33"/>
        <v>1.0347999999999999</v>
      </c>
      <c r="J57" s="21">
        <v>16</v>
      </c>
      <c r="K57" s="25">
        <f t="shared" si="42"/>
        <v>2146.961796386664</v>
      </c>
      <c r="L57" s="45">
        <f t="shared" si="43"/>
        <v>808.59901607785525</v>
      </c>
      <c r="M57" s="45">
        <f t="shared" si="34"/>
        <v>2899.5128176088465</v>
      </c>
      <c r="N57" s="25">
        <f t="shared" si="44"/>
        <v>1338.3627803088089</v>
      </c>
      <c r="O57" s="26">
        <f t="shared" si="45"/>
        <v>13928.805260596868</v>
      </c>
      <c r="S57" s="49">
        <f t="shared" si="46"/>
        <v>4.5199999999999997E-2</v>
      </c>
      <c r="T57" s="50">
        <f t="shared" si="46"/>
        <v>1351</v>
      </c>
      <c r="U57" s="51">
        <f t="shared" si="46"/>
        <v>542.40098392214475</v>
      </c>
      <c r="V57" s="51">
        <f t="shared" si="46"/>
        <v>1.02</v>
      </c>
      <c r="W57" s="51">
        <f t="shared" si="46"/>
        <v>1.0548</v>
      </c>
      <c r="X57" s="51">
        <f t="shared" si="35"/>
        <v>1.0347999999999999</v>
      </c>
      <c r="Y57" s="21">
        <v>16</v>
      </c>
      <c r="Z57" s="25">
        <f t="shared" si="47"/>
        <v>2335.3827591935451</v>
      </c>
      <c r="AA57" s="45">
        <f t="shared" si="48"/>
        <v>808.59901607785525</v>
      </c>
      <c r="AB57" s="45">
        <f t="shared" si="36"/>
        <v>2899.5128176088465</v>
      </c>
      <c r="AC57" s="25">
        <f t="shared" si="49"/>
        <v>1526.78374311569</v>
      </c>
      <c r="AD57" s="26">
        <f t="shared" si="50"/>
        <v>16286.644598314133</v>
      </c>
      <c r="AH57" s="49">
        <f t="shared" si="51"/>
        <v>4.5199999999999997E-2</v>
      </c>
      <c r="AI57" s="50">
        <f t="shared" si="51"/>
        <v>1329</v>
      </c>
      <c r="AJ57" s="51">
        <f t="shared" si="51"/>
        <v>520.40098392214475</v>
      </c>
      <c r="AK57" s="51">
        <f t="shared" si="51"/>
        <v>1.02</v>
      </c>
      <c r="AL57" s="51">
        <f t="shared" si="51"/>
        <v>1.0548</v>
      </c>
      <c r="AM57" s="51">
        <f t="shared" si="37"/>
        <v>1.0347999999999999</v>
      </c>
      <c r="AN57" s="21">
        <v>16</v>
      </c>
      <c r="AO57" s="25">
        <f t="shared" si="52"/>
        <v>2297.3528400949085</v>
      </c>
      <c r="AP57" s="45">
        <f t="shared" si="53"/>
        <v>808.59901607785525</v>
      </c>
      <c r="AQ57" s="45">
        <f t="shared" si="38"/>
        <v>2899.5128176088465</v>
      </c>
      <c r="AR57" s="25">
        <f t="shared" si="54"/>
        <v>1488.7538240170534</v>
      </c>
      <c r="AS57" s="26">
        <f t="shared" si="55"/>
        <v>15810.75042005927</v>
      </c>
      <c r="AW57" s="49">
        <f t="shared" si="56"/>
        <v>4.5199999999999997E-2</v>
      </c>
      <c r="AX57" s="50">
        <f t="shared" si="56"/>
        <v>1278</v>
      </c>
      <c r="AY57" s="51">
        <f t="shared" si="56"/>
        <v>469.40098392214475</v>
      </c>
      <c r="AZ57" s="51">
        <f t="shared" si="56"/>
        <v>1.02</v>
      </c>
      <c r="BA57" s="51">
        <f t="shared" si="56"/>
        <v>1.0548</v>
      </c>
      <c r="BB57" s="51">
        <f t="shared" si="39"/>
        <v>1.0347999999999999</v>
      </c>
      <c r="BC57" s="21">
        <v>16</v>
      </c>
      <c r="BD57" s="25">
        <f t="shared" si="57"/>
        <v>2209.1925730935236</v>
      </c>
      <c r="BE57" s="45">
        <f t="shared" si="58"/>
        <v>808.59901607785525</v>
      </c>
      <c r="BF57" s="45">
        <f t="shared" si="40"/>
        <v>2899.5128176088465</v>
      </c>
      <c r="BG57" s="25">
        <f t="shared" si="59"/>
        <v>1400.5935570156685</v>
      </c>
      <c r="BH57" s="26">
        <f t="shared" si="60"/>
        <v>14707.541188650275</v>
      </c>
    </row>
    <row r="58" spans="4:60">
      <c r="D58" s="49">
        <f t="shared" si="41"/>
        <v>4.5199999999999997E-2</v>
      </c>
      <c r="E58" s="50">
        <f t="shared" si="41"/>
        <v>1242</v>
      </c>
      <c r="F58" s="51">
        <f t="shared" si="41"/>
        <v>433.40098392214475</v>
      </c>
      <c r="G58" s="51">
        <f t="shared" si="41"/>
        <v>1.02</v>
      </c>
      <c r="H58" s="51">
        <f t="shared" si="41"/>
        <v>1.0548</v>
      </c>
      <c r="I58" s="51">
        <f t="shared" si="33"/>
        <v>1.0347999999999999</v>
      </c>
      <c r="J58" s="21">
        <v>17</v>
      </c>
      <c r="K58" s="25">
        <f t="shared" si="42"/>
        <v>2221.6760669009195</v>
      </c>
      <c r="L58" s="45">
        <f t="shared" si="43"/>
        <v>808.59901607785525</v>
      </c>
      <c r="M58" s="45">
        <f t="shared" si="34"/>
        <v>2221.9717808869109</v>
      </c>
      <c r="N58" s="25">
        <f t="shared" si="44"/>
        <v>1413.0770508230644</v>
      </c>
      <c r="O58" s="26">
        <f t="shared" si="45"/>
        <v>15341.882311419933</v>
      </c>
      <c r="S58" s="49">
        <f t="shared" si="46"/>
        <v>4.5199999999999997E-2</v>
      </c>
      <c r="T58" s="50">
        <f t="shared" si="46"/>
        <v>1351</v>
      </c>
      <c r="U58" s="51">
        <f t="shared" si="46"/>
        <v>542.40098392214475</v>
      </c>
      <c r="V58" s="51">
        <f t="shared" si="46"/>
        <v>1.02</v>
      </c>
      <c r="W58" s="51">
        <f t="shared" si="46"/>
        <v>1.0548</v>
      </c>
      <c r="X58" s="51">
        <f t="shared" si="35"/>
        <v>1.0347999999999999</v>
      </c>
      <c r="Y58" s="21">
        <v>17</v>
      </c>
      <c r="Z58" s="25">
        <f t="shared" si="47"/>
        <v>2416.6540792134801</v>
      </c>
      <c r="AA58" s="45">
        <f t="shared" si="48"/>
        <v>808.59901607785525</v>
      </c>
      <c r="AB58" s="45">
        <f t="shared" si="36"/>
        <v>2221.9717808869109</v>
      </c>
      <c r="AC58" s="25">
        <f t="shared" si="49"/>
        <v>1608.055063135625</v>
      </c>
      <c r="AD58" s="26">
        <f t="shared" si="50"/>
        <v>17894.699661449758</v>
      </c>
      <c r="AH58" s="49">
        <f t="shared" si="51"/>
        <v>4.5199999999999997E-2</v>
      </c>
      <c r="AI58" s="50">
        <f t="shared" si="51"/>
        <v>1329</v>
      </c>
      <c r="AJ58" s="51">
        <f t="shared" si="51"/>
        <v>520.40098392214475</v>
      </c>
      <c r="AK58" s="51">
        <f t="shared" si="51"/>
        <v>1.02</v>
      </c>
      <c r="AL58" s="51">
        <f t="shared" si="51"/>
        <v>1.0548</v>
      </c>
      <c r="AM58" s="51">
        <f t="shared" si="37"/>
        <v>1.0347999999999999</v>
      </c>
      <c r="AN58" s="21">
        <v>17</v>
      </c>
      <c r="AO58" s="25">
        <f t="shared" si="52"/>
        <v>2377.3007189302111</v>
      </c>
      <c r="AP58" s="45">
        <f t="shared" si="53"/>
        <v>808.59901607785525</v>
      </c>
      <c r="AQ58" s="45">
        <f t="shared" si="38"/>
        <v>2221.9717808869109</v>
      </c>
      <c r="AR58" s="25">
        <f t="shared" si="54"/>
        <v>1568.701702852356</v>
      </c>
      <c r="AS58" s="26">
        <f t="shared" si="55"/>
        <v>17379.452122911625</v>
      </c>
      <c r="AW58" s="49">
        <f t="shared" si="56"/>
        <v>4.5199999999999997E-2</v>
      </c>
      <c r="AX58" s="50">
        <f t="shared" si="56"/>
        <v>1278</v>
      </c>
      <c r="AY58" s="51">
        <f t="shared" si="56"/>
        <v>469.40098392214475</v>
      </c>
      <c r="AZ58" s="51">
        <f t="shared" si="56"/>
        <v>1.02</v>
      </c>
      <c r="BA58" s="51">
        <f t="shared" si="56"/>
        <v>1.0548</v>
      </c>
      <c r="BB58" s="51">
        <f t="shared" si="39"/>
        <v>1.0347999999999999</v>
      </c>
      <c r="BC58" s="21">
        <v>17</v>
      </c>
      <c r="BD58" s="25">
        <f t="shared" si="57"/>
        <v>2286.0724746371784</v>
      </c>
      <c r="BE58" s="45">
        <f t="shared" si="58"/>
        <v>808.59901607785525</v>
      </c>
      <c r="BF58" s="45">
        <f t="shared" si="40"/>
        <v>2221.9717808869109</v>
      </c>
      <c r="BG58" s="25">
        <f t="shared" si="59"/>
        <v>1477.4734585593233</v>
      </c>
      <c r="BH58" s="26">
        <f t="shared" si="60"/>
        <v>16185.014647209598</v>
      </c>
    </row>
    <row r="59" spans="4:60">
      <c r="D59" s="49">
        <f t="shared" si="41"/>
        <v>4.5199999999999997E-2</v>
      </c>
      <c r="E59" s="50">
        <f t="shared" si="41"/>
        <v>1242</v>
      </c>
      <c r="F59" s="51">
        <f t="shared" si="41"/>
        <v>433.40098392214475</v>
      </c>
      <c r="G59" s="51">
        <f t="shared" si="41"/>
        <v>1.02</v>
      </c>
      <c r="H59" s="51">
        <f t="shared" si="41"/>
        <v>1.0548</v>
      </c>
      <c r="I59" s="51">
        <f t="shared" si="33"/>
        <v>1.0347999999999999</v>
      </c>
      <c r="J59" s="21">
        <v>18</v>
      </c>
      <c r="K59" s="25">
        <f t="shared" si="42"/>
        <v>2298.9903940290715</v>
      </c>
      <c r="L59" s="45">
        <f t="shared" si="43"/>
        <v>808.59901607785525</v>
      </c>
      <c r="M59" s="45">
        <f t="shared" si="34"/>
        <v>1513.8058893051439</v>
      </c>
      <c r="N59" s="25">
        <f t="shared" si="44"/>
        <v>1490.3913779512163</v>
      </c>
      <c r="O59" s="26">
        <f t="shared" si="45"/>
        <v>16832.273689371148</v>
      </c>
      <c r="S59" s="49">
        <f t="shared" si="46"/>
        <v>4.5199999999999997E-2</v>
      </c>
      <c r="T59" s="50">
        <f t="shared" si="46"/>
        <v>1351</v>
      </c>
      <c r="U59" s="51">
        <f t="shared" si="46"/>
        <v>542.40098392214475</v>
      </c>
      <c r="V59" s="51">
        <f t="shared" si="46"/>
        <v>1.02</v>
      </c>
      <c r="W59" s="51">
        <f t="shared" si="46"/>
        <v>1.0548</v>
      </c>
      <c r="X59" s="51">
        <f t="shared" si="35"/>
        <v>1.0347999999999999</v>
      </c>
      <c r="Y59" s="21">
        <v>18</v>
      </c>
      <c r="Z59" s="25">
        <f t="shared" si="47"/>
        <v>2500.7536411701094</v>
      </c>
      <c r="AA59" s="45">
        <f t="shared" si="48"/>
        <v>808.59901607785525</v>
      </c>
      <c r="AB59" s="45">
        <f t="shared" si="36"/>
        <v>1513.8058893051439</v>
      </c>
      <c r="AC59" s="25">
        <f t="shared" si="49"/>
        <v>1692.1546250922543</v>
      </c>
      <c r="AD59" s="26">
        <f t="shared" si="50"/>
        <v>19586.854286542013</v>
      </c>
      <c r="AH59" s="49">
        <f t="shared" si="51"/>
        <v>4.5199999999999997E-2</v>
      </c>
      <c r="AI59" s="50">
        <f t="shared" si="51"/>
        <v>1329</v>
      </c>
      <c r="AJ59" s="51">
        <f t="shared" si="51"/>
        <v>520.40098392214475</v>
      </c>
      <c r="AK59" s="51">
        <f t="shared" si="51"/>
        <v>1.02</v>
      </c>
      <c r="AL59" s="51">
        <f t="shared" si="51"/>
        <v>1.0548</v>
      </c>
      <c r="AM59" s="51">
        <f t="shared" si="37"/>
        <v>1.0347999999999999</v>
      </c>
      <c r="AN59" s="21">
        <v>18</v>
      </c>
      <c r="AO59" s="25">
        <f t="shared" si="52"/>
        <v>2460.0307839489824</v>
      </c>
      <c r="AP59" s="45">
        <f t="shared" si="53"/>
        <v>808.59901607785525</v>
      </c>
      <c r="AQ59" s="45">
        <f t="shared" si="38"/>
        <v>1513.8058893051439</v>
      </c>
      <c r="AR59" s="25">
        <f t="shared" si="54"/>
        <v>1651.4317678711272</v>
      </c>
      <c r="AS59" s="26">
        <f t="shared" si="55"/>
        <v>19030.883890782752</v>
      </c>
      <c r="AW59" s="49">
        <f t="shared" si="56"/>
        <v>4.5199999999999997E-2</v>
      </c>
      <c r="AX59" s="50">
        <f t="shared" si="56"/>
        <v>1278</v>
      </c>
      <c r="AY59" s="51">
        <f t="shared" si="56"/>
        <v>469.40098392214475</v>
      </c>
      <c r="AZ59" s="51">
        <f t="shared" si="56"/>
        <v>1.02</v>
      </c>
      <c r="BA59" s="51">
        <f t="shared" si="56"/>
        <v>1.0548</v>
      </c>
      <c r="BB59" s="51">
        <f t="shared" si="39"/>
        <v>1.0347999999999999</v>
      </c>
      <c r="BC59" s="21">
        <v>18</v>
      </c>
      <c r="BD59" s="25">
        <f t="shared" si="57"/>
        <v>2365.627796754552</v>
      </c>
      <c r="BE59" s="45">
        <f t="shared" si="58"/>
        <v>808.59901607785525</v>
      </c>
      <c r="BF59" s="45">
        <f t="shared" si="40"/>
        <v>1513.8058893051439</v>
      </c>
      <c r="BG59" s="25">
        <f t="shared" si="59"/>
        <v>1557.0287806766969</v>
      </c>
      <c r="BH59" s="26">
        <f t="shared" si="60"/>
        <v>17742.043427886296</v>
      </c>
    </row>
    <row r="60" spans="4:60">
      <c r="D60" s="49">
        <f t="shared" ref="D60:H61" si="61">D59</f>
        <v>4.5199999999999997E-2</v>
      </c>
      <c r="E60" s="50">
        <f t="shared" si="61"/>
        <v>1242</v>
      </c>
      <c r="F60" s="51">
        <f t="shared" si="61"/>
        <v>433.40098392214475</v>
      </c>
      <c r="G60" s="51">
        <f t="shared" si="61"/>
        <v>1.02</v>
      </c>
      <c r="H60" s="51">
        <f t="shared" si="61"/>
        <v>1.0548</v>
      </c>
      <c r="I60" s="51">
        <f t="shared" si="33"/>
        <v>1.0347999999999999</v>
      </c>
      <c r="J60" s="21">
        <v>19</v>
      </c>
      <c r="K60" s="25">
        <f t="shared" si="42"/>
        <v>2378.9952597412835</v>
      </c>
      <c r="L60" s="45">
        <f t="shared" si="43"/>
        <v>808.59901607785525</v>
      </c>
      <c r="M60" s="45">
        <f t="shared" si="34"/>
        <v>773.63089942388103</v>
      </c>
      <c r="N60" s="25">
        <f t="shared" si="44"/>
        <v>1570.3962436634283</v>
      </c>
      <c r="O60" s="26">
        <f t="shared" si="45"/>
        <v>18402.669933034576</v>
      </c>
      <c r="S60" s="49">
        <f t="shared" ref="S60:W61" si="62">S59</f>
        <v>4.5199999999999997E-2</v>
      </c>
      <c r="T60" s="50">
        <f t="shared" si="62"/>
        <v>1351</v>
      </c>
      <c r="U60" s="51">
        <f t="shared" si="62"/>
        <v>542.40098392214475</v>
      </c>
      <c r="V60" s="51">
        <f t="shared" si="62"/>
        <v>1.02</v>
      </c>
      <c r="W60" s="51">
        <f t="shared" si="62"/>
        <v>1.0548</v>
      </c>
      <c r="X60" s="51">
        <f t="shared" si="35"/>
        <v>1.0347999999999999</v>
      </c>
      <c r="Y60" s="21">
        <v>19</v>
      </c>
      <c r="Z60" s="25">
        <f t="shared" si="47"/>
        <v>2587.779867882829</v>
      </c>
      <c r="AA60" s="45">
        <f t="shared" si="48"/>
        <v>808.59901607785525</v>
      </c>
      <c r="AB60" s="45">
        <f t="shared" si="36"/>
        <v>773.63089942388103</v>
      </c>
      <c r="AC60" s="25">
        <f t="shared" si="49"/>
        <v>1779.1808518049738</v>
      </c>
      <c r="AD60" s="26">
        <f t="shared" si="50"/>
        <v>21366.035138346986</v>
      </c>
      <c r="AH60" s="49">
        <f t="shared" ref="AH60:AL61" si="63">AH59</f>
        <v>4.5199999999999997E-2</v>
      </c>
      <c r="AI60" s="50">
        <f t="shared" si="63"/>
        <v>1329</v>
      </c>
      <c r="AJ60" s="51">
        <f t="shared" si="63"/>
        <v>520.40098392214475</v>
      </c>
      <c r="AK60" s="51">
        <f t="shared" si="63"/>
        <v>1.02</v>
      </c>
      <c r="AL60" s="51">
        <f t="shared" si="63"/>
        <v>1.0548</v>
      </c>
      <c r="AM60" s="51">
        <f t="shared" si="37"/>
        <v>1.0347999999999999</v>
      </c>
      <c r="AN60" s="21">
        <v>19</v>
      </c>
      <c r="AO60" s="25">
        <f t="shared" si="52"/>
        <v>2545.6398552304072</v>
      </c>
      <c r="AP60" s="45">
        <f t="shared" si="53"/>
        <v>808.59901607785525</v>
      </c>
      <c r="AQ60" s="45">
        <f t="shared" si="38"/>
        <v>773.63089942388103</v>
      </c>
      <c r="AR60" s="25">
        <f t="shared" si="54"/>
        <v>1737.0408391525521</v>
      </c>
      <c r="AS60" s="26">
        <f t="shared" si="55"/>
        <v>20767.924729935305</v>
      </c>
      <c r="AW60" s="49">
        <f t="shared" ref="AW60:BA61" si="64">AW59</f>
        <v>4.5199999999999997E-2</v>
      </c>
      <c r="AX60" s="50">
        <f t="shared" si="64"/>
        <v>1278</v>
      </c>
      <c r="AY60" s="51">
        <f t="shared" si="64"/>
        <v>469.40098392214475</v>
      </c>
      <c r="AZ60" s="51">
        <f t="shared" si="64"/>
        <v>1.02</v>
      </c>
      <c r="BA60" s="51">
        <f t="shared" si="64"/>
        <v>1.0548</v>
      </c>
      <c r="BB60" s="51">
        <f t="shared" si="39"/>
        <v>1.0347999999999999</v>
      </c>
      <c r="BC60" s="21">
        <v>19</v>
      </c>
      <c r="BD60" s="25">
        <f t="shared" si="57"/>
        <v>2447.9516440816105</v>
      </c>
      <c r="BE60" s="45">
        <f t="shared" si="58"/>
        <v>808.59901607785525</v>
      </c>
      <c r="BF60" s="45">
        <f t="shared" si="40"/>
        <v>773.63089942388103</v>
      </c>
      <c r="BG60" s="25">
        <f t="shared" si="59"/>
        <v>1639.3526280037554</v>
      </c>
      <c r="BH60" s="26">
        <f t="shared" si="60"/>
        <v>19381.396055890051</v>
      </c>
    </row>
    <row r="61" spans="4:60">
      <c r="D61" s="49">
        <f t="shared" si="61"/>
        <v>4.5199999999999997E-2</v>
      </c>
      <c r="E61" s="50">
        <f t="shared" si="61"/>
        <v>1242</v>
      </c>
      <c r="F61" s="51">
        <f t="shared" si="61"/>
        <v>433.40098392214475</v>
      </c>
      <c r="G61" s="51">
        <f t="shared" si="61"/>
        <v>1.02</v>
      </c>
      <c r="H61" s="51">
        <f t="shared" si="61"/>
        <v>1.0548</v>
      </c>
      <c r="I61" s="51">
        <f t="shared" si="33"/>
        <v>1.0347999999999999</v>
      </c>
      <c r="J61" s="21">
        <v>20</v>
      </c>
      <c r="K61" s="25">
        <f t="shared" si="42"/>
        <v>2461.7842947802797</v>
      </c>
      <c r="L61" s="45">
        <f t="shared" si="43"/>
        <v>808.59901607785525</v>
      </c>
      <c r="M61" s="45">
        <f t="shared" si="34"/>
        <v>-1.48929757415317E-11</v>
      </c>
      <c r="N61" s="25">
        <f t="shared" si="44"/>
        <v>1653.1852787024245</v>
      </c>
      <c r="O61" s="26">
        <f t="shared" si="45"/>
        <v>20055.855211737002</v>
      </c>
      <c r="S61" s="49">
        <f t="shared" si="62"/>
        <v>4.5199999999999997E-2</v>
      </c>
      <c r="T61" s="50">
        <f t="shared" si="62"/>
        <v>1351</v>
      </c>
      <c r="U61" s="51">
        <f t="shared" si="62"/>
        <v>542.40098392214475</v>
      </c>
      <c r="V61" s="51">
        <f t="shared" si="62"/>
        <v>1.02</v>
      </c>
      <c r="W61" s="51">
        <f t="shared" si="62"/>
        <v>1.0548</v>
      </c>
      <c r="X61" s="51">
        <f t="shared" si="35"/>
        <v>1.0347999999999999</v>
      </c>
      <c r="Y61" s="21">
        <v>20</v>
      </c>
      <c r="Z61" s="25">
        <f t="shared" si="47"/>
        <v>2677.8346072851509</v>
      </c>
      <c r="AA61" s="45">
        <f t="shared" si="48"/>
        <v>808.59901607785525</v>
      </c>
      <c r="AB61" s="45">
        <f t="shared" si="36"/>
        <v>-1.48929757415317E-11</v>
      </c>
      <c r="AC61" s="25">
        <f t="shared" si="49"/>
        <v>1869.2355912072958</v>
      </c>
      <c r="AD61" s="26">
        <f t="shared" si="50"/>
        <v>23235.270729554282</v>
      </c>
      <c r="AH61" s="49">
        <f t="shared" si="63"/>
        <v>4.5199999999999997E-2</v>
      </c>
      <c r="AI61" s="50">
        <f t="shared" si="63"/>
        <v>1329</v>
      </c>
      <c r="AJ61" s="51">
        <f t="shared" si="63"/>
        <v>520.40098392214475</v>
      </c>
      <c r="AK61" s="51">
        <f t="shared" si="63"/>
        <v>1.02</v>
      </c>
      <c r="AL61" s="51">
        <f t="shared" si="63"/>
        <v>1.0548</v>
      </c>
      <c r="AM61" s="51">
        <f t="shared" si="37"/>
        <v>1.0347999999999999</v>
      </c>
      <c r="AN61" s="21">
        <v>20</v>
      </c>
      <c r="AO61" s="25">
        <f t="shared" si="52"/>
        <v>2634.2281221924245</v>
      </c>
      <c r="AP61" s="45">
        <f t="shared" si="53"/>
        <v>808.59901607785525</v>
      </c>
      <c r="AQ61" s="45">
        <f t="shared" si="38"/>
        <v>-1.48929757415317E-11</v>
      </c>
      <c r="AR61" s="25">
        <f t="shared" si="54"/>
        <v>1825.6291061145694</v>
      </c>
      <c r="AS61" s="26">
        <f t="shared" si="55"/>
        <v>22593.553836049876</v>
      </c>
      <c r="AW61" s="49">
        <f t="shared" si="64"/>
        <v>4.5199999999999997E-2</v>
      </c>
      <c r="AX61" s="50">
        <f t="shared" si="64"/>
        <v>1278</v>
      </c>
      <c r="AY61" s="51">
        <f t="shared" si="64"/>
        <v>469.40098392214475</v>
      </c>
      <c r="AZ61" s="51">
        <f t="shared" si="64"/>
        <v>1.02</v>
      </c>
      <c r="BA61" s="51">
        <f t="shared" si="64"/>
        <v>1.0548</v>
      </c>
      <c r="BB61" s="51">
        <f t="shared" si="39"/>
        <v>1.0347999999999999</v>
      </c>
      <c r="BC61" s="21">
        <v>20</v>
      </c>
      <c r="BD61" s="25">
        <f t="shared" si="57"/>
        <v>2533.1403612956501</v>
      </c>
      <c r="BE61" s="45">
        <f t="shared" si="58"/>
        <v>808.59901607785525</v>
      </c>
      <c r="BF61" s="45">
        <f t="shared" si="40"/>
        <v>-1.48929757415317E-11</v>
      </c>
      <c r="BG61" s="25">
        <f t="shared" si="59"/>
        <v>1724.541345217795</v>
      </c>
      <c r="BH61" s="26">
        <f t="shared" si="60"/>
        <v>21105.937401107847</v>
      </c>
    </row>
    <row r="62" spans="4:60">
      <c r="D62" s="49"/>
      <c r="E62" s="50"/>
      <c r="F62" s="51"/>
      <c r="G62" s="51"/>
      <c r="H62" s="51"/>
      <c r="I62" s="51"/>
      <c r="J62" s="21"/>
      <c r="K62" s="25"/>
      <c r="L62" s="45"/>
      <c r="M62" s="45"/>
      <c r="N62" s="25"/>
      <c r="O62" s="26"/>
      <c r="S62" s="49"/>
      <c r="T62" s="50"/>
      <c r="U62" s="51"/>
      <c r="V62" s="51"/>
      <c r="W62" s="51"/>
      <c r="X62" s="51"/>
      <c r="Y62" s="21"/>
      <c r="Z62" s="25"/>
      <c r="AA62" s="45"/>
      <c r="AB62" s="45"/>
      <c r="AC62" s="25"/>
      <c r="AD62" s="26"/>
      <c r="AH62" s="49"/>
      <c r="AI62" s="50"/>
      <c r="AJ62" s="51"/>
      <c r="AK62" s="51"/>
      <c r="AL62" s="51"/>
      <c r="AM62" s="51"/>
      <c r="AN62" s="21"/>
      <c r="AO62" s="25"/>
      <c r="AP62" s="45"/>
      <c r="AQ62" s="45"/>
      <c r="AR62" s="25"/>
      <c r="AS62" s="26"/>
      <c r="AW62" s="49"/>
      <c r="AX62" s="50"/>
      <c r="AY62" s="51"/>
      <c r="AZ62" s="51"/>
      <c r="BA62" s="51"/>
      <c r="BB62" s="51"/>
      <c r="BC62" s="21"/>
      <c r="BD62" s="25"/>
      <c r="BE62" s="45"/>
      <c r="BF62" s="45"/>
      <c r="BG62" s="25"/>
      <c r="BH62" s="26"/>
    </row>
    <row r="63" spans="4:60">
      <c r="D63" s="49"/>
      <c r="E63" s="50"/>
      <c r="F63" s="51"/>
      <c r="G63" s="51"/>
      <c r="H63" s="51"/>
      <c r="I63" s="51"/>
      <c r="J63" s="33" t="s">
        <v>65</v>
      </c>
      <c r="K63" s="34"/>
      <c r="M63" s="45">
        <f>SUM(L42:L61)</f>
        <v>16171.980321557101</v>
      </c>
      <c r="N63" s="25"/>
      <c r="O63" s="26"/>
      <c r="S63" s="49"/>
      <c r="T63" s="50"/>
      <c r="U63" s="51"/>
      <c r="V63" s="51"/>
      <c r="W63" s="51"/>
      <c r="X63" s="51"/>
      <c r="Y63" s="33" t="s">
        <v>65</v>
      </c>
      <c r="Z63" s="34"/>
      <c r="AB63" s="45">
        <f>SUM(AA42:AA61)</f>
        <v>16171.980321557101</v>
      </c>
      <c r="AC63" s="25"/>
      <c r="AD63" s="26"/>
      <c r="AH63" s="49"/>
      <c r="AI63" s="50"/>
      <c r="AJ63" s="51"/>
      <c r="AK63" s="51"/>
      <c r="AL63" s="51"/>
      <c r="AM63" s="51"/>
      <c r="AN63" s="33" t="s">
        <v>65</v>
      </c>
      <c r="AO63" s="34"/>
      <c r="AQ63" s="45">
        <f>SUM(AP42:AP61)</f>
        <v>16171.980321557101</v>
      </c>
      <c r="AR63" s="25"/>
      <c r="AS63" s="26"/>
      <c r="AW63" s="49"/>
      <c r="AX63" s="50"/>
      <c r="AY63" s="51"/>
      <c r="AZ63" s="51"/>
      <c r="BA63" s="51"/>
      <c r="BB63" s="51"/>
      <c r="BC63" s="33" t="s">
        <v>65</v>
      </c>
      <c r="BD63" s="34"/>
      <c r="BF63" s="45">
        <f>SUM(BE42:BE61)</f>
        <v>16171.980321557101</v>
      </c>
      <c r="BG63" s="25"/>
      <c r="BH63" s="26"/>
    </row>
    <row r="64" spans="4:60">
      <c r="D64" s="49"/>
      <c r="E64" s="50"/>
      <c r="F64" s="51"/>
      <c r="G64" s="51"/>
      <c r="H64" s="51"/>
      <c r="I64" s="51"/>
      <c r="J64" s="70" t="s">
        <v>66</v>
      </c>
      <c r="K64" s="71"/>
      <c r="L64" s="71"/>
      <c r="M64" s="25">
        <f>O61</f>
        <v>20055.855211737002</v>
      </c>
      <c r="N64" s="25"/>
      <c r="O64" s="26"/>
      <c r="S64" s="49"/>
      <c r="T64" s="50"/>
      <c r="U64" s="51"/>
      <c r="V64" s="51"/>
      <c r="W64" s="51"/>
      <c r="X64" s="51"/>
      <c r="Y64" s="70" t="s">
        <v>66</v>
      </c>
      <c r="Z64" s="71"/>
      <c r="AA64" s="71"/>
      <c r="AB64" s="25">
        <f>AD61</f>
        <v>23235.270729554282</v>
      </c>
      <c r="AC64" s="25"/>
      <c r="AD64" s="26"/>
      <c r="AH64" s="49"/>
      <c r="AI64" s="50"/>
      <c r="AJ64" s="51"/>
      <c r="AK64" s="51"/>
      <c r="AL64" s="51"/>
      <c r="AM64" s="51"/>
      <c r="AN64" s="70" t="s">
        <v>66</v>
      </c>
      <c r="AO64" s="71"/>
      <c r="AP64" s="71"/>
      <c r="AQ64" s="25">
        <f>AS61</f>
        <v>22593.553836049876</v>
      </c>
      <c r="AR64" s="25"/>
      <c r="AS64" s="26"/>
      <c r="AW64" s="49"/>
      <c r="AX64" s="50"/>
      <c r="AY64" s="51"/>
      <c r="AZ64" s="51"/>
      <c r="BA64" s="51"/>
      <c r="BB64" s="51"/>
      <c r="BC64" s="70" t="s">
        <v>66</v>
      </c>
      <c r="BD64" s="71"/>
      <c r="BE64" s="71"/>
      <c r="BF64" s="25">
        <f>BH61</f>
        <v>21105.937401107847</v>
      </c>
      <c r="BG64" s="25"/>
      <c r="BH64" s="26"/>
    </row>
    <row r="65" spans="4:60" ht="16" thickBot="1">
      <c r="D65" s="49"/>
      <c r="E65" s="50"/>
      <c r="F65" s="51"/>
      <c r="G65" s="51"/>
      <c r="H65" s="51"/>
      <c r="I65" s="51"/>
      <c r="J65" s="52" t="s">
        <v>67</v>
      </c>
      <c r="K65" s="29"/>
      <c r="L65" s="29"/>
      <c r="M65" s="30">
        <f>M64+M63</f>
        <v>36227.835533294099</v>
      </c>
      <c r="N65" s="30"/>
      <c r="O65" s="53"/>
      <c r="S65" s="49"/>
      <c r="T65" s="50"/>
      <c r="U65" s="51"/>
      <c r="V65" s="51"/>
      <c r="W65" s="51"/>
      <c r="X65" s="51"/>
      <c r="Y65" s="52" t="s">
        <v>67</v>
      </c>
      <c r="Z65" s="29"/>
      <c r="AA65" s="29"/>
      <c r="AB65" s="30">
        <f>AB64+AB63</f>
        <v>39407.25105111138</v>
      </c>
      <c r="AC65" s="30"/>
      <c r="AD65" s="53"/>
      <c r="AH65" s="49"/>
      <c r="AI65" s="50"/>
      <c r="AJ65" s="51"/>
      <c r="AK65" s="51"/>
      <c r="AL65" s="51"/>
      <c r="AM65" s="51"/>
      <c r="AN65" s="52" t="s">
        <v>67</v>
      </c>
      <c r="AO65" s="29"/>
      <c r="AP65" s="29"/>
      <c r="AQ65" s="30">
        <f>AQ64+AQ63</f>
        <v>38765.534157606977</v>
      </c>
      <c r="AR65" s="30"/>
      <c r="AS65" s="53"/>
      <c r="AW65" s="49"/>
      <c r="AX65" s="50"/>
      <c r="AY65" s="51"/>
      <c r="AZ65" s="51"/>
      <c r="BA65" s="51"/>
      <c r="BB65" s="51"/>
      <c r="BC65" s="52" t="s">
        <v>67</v>
      </c>
      <c r="BD65" s="29"/>
      <c r="BE65" s="29"/>
      <c r="BF65" s="30">
        <f>BF64+BF63</f>
        <v>37277.917722664948</v>
      </c>
      <c r="BG65" s="30"/>
      <c r="BH65" s="53"/>
    </row>
    <row r="66" spans="4:60">
      <c r="D66" s="49"/>
      <c r="E66" s="50"/>
      <c r="F66" s="51"/>
      <c r="G66" s="51"/>
      <c r="H66" s="51"/>
      <c r="I66" s="51"/>
      <c r="K66" s="25"/>
      <c r="L66" s="45"/>
      <c r="M66" s="45"/>
      <c r="N66" s="25"/>
      <c r="O66" s="25"/>
      <c r="S66" s="49"/>
      <c r="T66" s="50"/>
      <c r="U66" s="51"/>
      <c r="V66" s="51"/>
      <c r="W66" s="51"/>
      <c r="X66" s="51"/>
      <c r="Z66" s="25"/>
      <c r="AA66" s="45"/>
      <c r="AB66" s="45"/>
      <c r="AC66" s="25"/>
      <c r="AD66" s="25"/>
      <c r="AH66" s="49"/>
      <c r="AI66" s="50"/>
      <c r="AJ66" s="51"/>
      <c r="AK66" s="51"/>
      <c r="AL66" s="51"/>
      <c r="AM66" s="51"/>
      <c r="AO66" s="25"/>
      <c r="AP66" s="45"/>
      <c r="AQ66" s="45"/>
      <c r="AR66" s="25"/>
      <c r="AS66" s="25"/>
      <c r="AW66" s="49"/>
      <c r="AX66" s="50"/>
      <c r="AY66" s="51"/>
      <c r="AZ66" s="51"/>
      <c r="BA66" s="51"/>
      <c r="BB66" s="51"/>
      <c r="BD66" s="25"/>
      <c r="BE66" s="45"/>
      <c r="BF66" s="45"/>
      <c r="BG66" s="25"/>
      <c r="BH66" s="25"/>
    </row>
    <row r="67" spans="4:60">
      <c r="D67" s="49"/>
      <c r="E67" s="50"/>
      <c r="F67" s="51"/>
      <c r="G67" s="51"/>
      <c r="H67" s="51"/>
      <c r="I67" s="51"/>
      <c r="K67" s="25"/>
      <c r="L67" s="45"/>
      <c r="M67" s="45"/>
      <c r="N67" s="25"/>
      <c r="O67" s="25"/>
      <c r="S67" s="49"/>
      <c r="T67" s="50"/>
      <c r="U67" s="51"/>
      <c r="V67" s="51"/>
      <c r="W67" s="51"/>
      <c r="X67" s="51"/>
      <c r="Z67" s="25"/>
      <c r="AA67" s="45"/>
      <c r="AB67" s="45"/>
      <c r="AC67" s="25"/>
      <c r="AD67" s="25"/>
      <c r="AH67" s="49"/>
      <c r="AI67" s="50"/>
      <c r="AJ67" s="51"/>
      <c r="AK67" s="51"/>
      <c r="AL67" s="51"/>
      <c r="AM67" s="51"/>
      <c r="AO67" s="25"/>
      <c r="AP67" s="45"/>
      <c r="AQ67" s="45"/>
      <c r="AR67" s="25"/>
      <c r="AS67" s="25"/>
      <c r="AW67" s="49"/>
      <c r="AX67" s="50"/>
      <c r="AY67" s="51"/>
      <c r="AZ67" s="51"/>
      <c r="BA67" s="51"/>
      <c r="BB67" s="51"/>
      <c r="BD67" s="25"/>
      <c r="BE67" s="45"/>
      <c r="BF67" s="45"/>
      <c r="BG67" s="25"/>
      <c r="BH67" s="25"/>
    </row>
  </sheetData>
  <mergeCells count="7">
    <mergeCell ref="BC64:BE64"/>
    <mergeCell ref="J32:L32"/>
    <mergeCell ref="Y32:AA32"/>
    <mergeCell ref="AN32:AP32"/>
    <mergeCell ref="J64:L64"/>
    <mergeCell ref="Y64:AA64"/>
    <mergeCell ref="AN64:AP6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629D-2AB8-4A6E-B35C-9133AEEBEC4C}">
  <dimension ref="A2:BK67"/>
  <sheetViews>
    <sheetView workbookViewId="0"/>
  </sheetViews>
  <sheetFormatPr baseColWidth="10" defaultColWidth="8.83203125" defaultRowHeight="15"/>
  <cols>
    <col min="1" max="2" width="9.1640625" style="17"/>
    <col min="3" max="4" width="9.33203125" style="17" bestFit="1" customWidth="1"/>
    <col min="5" max="5" width="10.1640625" style="17" bestFit="1" customWidth="1"/>
    <col min="6" max="10" width="9.33203125" style="17" bestFit="1" customWidth="1"/>
    <col min="11" max="11" width="10.6640625" style="17" customWidth="1"/>
    <col min="12" max="12" width="11.1640625" style="17" customWidth="1"/>
    <col min="13" max="13" width="10.6640625" style="17" customWidth="1"/>
    <col min="14" max="14" width="12.6640625" style="17" customWidth="1"/>
    <col min="15" max="15" width="14" style="17" customWidth="1"/>
    <col min="16" max="16" width="10.5" style="17" customWidth="1"/>
    <col min="17" max="17" width="10.1640625" style="17" bestFit="1" customWidth="1"/>
    <col min="18" max="19" width="9.33203125" style="17" bestFit="1" customWidth="1"/>
    <col min="20" max="20" width="10.1640625" style="17" bestFit="1" customWidth="1"/>
    <col min="21" max="24" width="9.33203125" style="17" bestFit="1" customWidth="1"/>
    <col min="25" max="25" width="11.5" style="17" customWidth="1"/>
    <col min="26" max="26" width="10.1640625" style="17" bestFit="1" customWidth="1"/>
    <col min="27" max="27" width="9.33203125" style="17" bestFit="1" customWidth="1"/>
    <col min="28" max="28" width="10.83203125" style="17" customWidth="1"/>
    <col min="29" max="29" width="10.5" style="17" customWidth="1"/>
    <col min="30" max="30" width="11.5" style="17" customWidth="1"/>
    <col min="31" max="31" width="10.5" style="17" customWidth="1"/>
    <col min="32" max="32" width="9.1640625" style="17"/>
    <col min="33" max="34" width="9.33203125" style="17" bestFit="1" customWidth="1"/>
    <col min="35" max="35" width="10.1640625" style="17" bestFit="1" customWidth="1"/>
    <col min="36" max="40" width="9.33203125" style="17" bestFit="1" customWidth="1"/>
    <col min="41" max="41" width="10.1640625" style="17" bestFit="1" customWidth="1"/>
    <col min="42" max="42" width="12" style="17" customWidth="1"/>
    <col min="43" max="43" width="10.6640625" style="17" customWidth="1"/>
    <col min="44" max="44" width="11.1640625" style="17" customWidth="1"/>
    <col min="45" max="45" width="12.1640625" style="17" customWidth="1"/>
    <col min="46" max="46" width="9" style="17" customWidth="1"/>
    <col min="47" max="48" width="9.1640625" style="17"/>
    <col min="49" max="49" width="9.33203125" style="17" bestFit="1" customWidth="1"/>
    <col min="50" max="50" width="10.1640625" style="17" bestFit="1" customWidth="1"/>
    <col min="51" max="55" width="9.33203125" style="17" bestFit="1" customWidth="1"/>
    <col min="56" max="56" width="10.1640625" style="17" bestFit="1" customWidth="1"/>
    <col min="57" max="57" width="9.33203125" style="17" bestFit="1" customWidth="1"/>
    <col min="58" max="58" width="11" style="17" customWidth="1"/>
    <col min="59" max="59" width="9.33203125" style="17" bestFit="1" customWidth="1"/>
    <col min="60" max="60" width="11.5" style="17" customWidth="1"/>
    <col min="61" max="61" width="9.33203125" style="17" bestFit="1" customWidth="1"/>
    <col min="62" max="63" width="9.1640625" style="17"/>
  </cols>
  <sheetData>
    <row r="2" spans="1:63" ht="16" thickBot="1"/>
    <row r="3" spans="1:63" s="9" customFormat="1">
      <c r="A3" s="34"/>
      <c r="B3" s="34"/>
      <c r="C3" s="34"/>
      <c r="D3" s="34"/>
      <c r="E3" s="34"/>
      <c r="F3" s="34"/>
      <c r="G3" s="34"/>
      <c r="H3" s="34"/>
      <c r="I3" s="34"/>
      <c r="J3" s="67" t="s">
        <v>48</v>
      </c>
      <c r="K3" s="68"/>
      <c r="L3" s="68"/>
      <c r="M3" s="68"/>
      <c r="N3" s="68"/>
      <c r="O3" s="69"/>
      <c r="P3" s="34"/>
      <c r="Q3" s="34"/>
      <c r="R3" s="34"/>
      <c r="S3" s="34"/>
      <c r="T3" s="34"/>
      <c r="U3" s="34"/>
      <c r="V3" s="34"/>
      <c r="W3" s="34"/>
      <c r="X3" s="34"/>
      <c r="Y3" s="67" t="s">
        <v>49</v>
      </c>
      <c r="Z3" s="68"/>
      <c r="AA3" s="68"/>
      <c r="AB3" s="68"/>
      <c r="AC3" s="68"/>
      <c r="AD3" s="69"/>
      <c r="AE3" s="34"/>
      <c r="AF3" s="34"/>
      <c r="AG3" s="34"/>
      <c r="AH3" s="34"/>
      <c r="AI3" s="34"/>
      <c r="AJ3" s="34"/>
      <c r="AK3" s="34"/>
      <c r="AL3" s="34"/>
      <c r="AM3" s="34"/>
      <c r="AN3" s="67" t="s">
        <v>50</v>
      </c>
      <c r="AO3" s="68"/>
      <c r="AP3" s="68"/>
      <c r="AQ3" s="68"/>
      <c r="AR3" s="68"/>
      <c r="AS3" s="69"/>
      <c r="AT3" s="34"/>
      <c r="AU3" s="34"/>
      <c r="AV3" s="34"/>
      <c r="AW3" s="34"/>
      <c r="AX3" s="34"/>
      <c r="AY3" s="34"/>
      <c r="AZ3" s="34"/>
      <c r="BA3" s="34"/>
      <c r="BB3" s="34"/>
      <c r="BC3" s="67" t="s">
        <v>51</v>
      </c>
      <c r="BD3" s="68"/>
      <c r="BE3" s="68"/>
      <c r="BF3" s="68"/>
      <c r="BG3" s="68"/>
      <c r="BH3" s="69"/>
      <c r="BI3" s="34"/>
      <c r="BJ3" s="34"/>
      <c r="BK3" s="34"/>
    </row>
    <row r="4" spans="1:63">
      <c r="J4" s="21"/>
      <c r="O4" s="27"/>
      <c r="Y4" s="21"/>
      <c r="AD4" s="27"/>
      <c r="AN4" s="21"/>
      <c r="AS4" s="27"/>
      <c r="BC4" s="21"/>
      <c r="BH4" s="27"/>
    </row>
    <row r="5" spans="1:63">
      <c r="J5" s="33" t="s">
        <v>52</v>
      </c>
      <c r="K5" s="34"/>
      <c r="L5" s="34"/>
      <c r="M5" s="34"/>
      <c r="N5" s="34"/>
      <c r="O5" s="35"/>
      <c r="Y5" s="33" t="s">
        <v>52</v>
      </c>
      <c r="Z5" s="34"/>
      <c r="AA5" s="34"/>
      <c r="AB5" s="34"/>
      <c r="AC5" s="34"/>
      <c r="AD5" s="35"/>
      <c r="AN5" s="33" t="s">
        <v>52</v>
      </c>
      <c r="AO5" s="34"/>
      <c r="AP5" s="34"/>
      <c r="AQ5" s="34"/>
      <c r="AR5" s="34"/>
      <c r="AS5" s="35"/>
      <c r="BC5" s="33" t="s">
        <v>52</v>
      </c>
      <c r="BD5" s="34"/>
      <c r="BE5" s="34"/>
      <c r="BF5" s="34"/>
      <c r="BG5" s="34"/>
      <c r="BH5" s="35"/>
    </row>
    <row r="6" spans="1:63" ht="42">
      <c r="J6" s="36" t="s">
        <v>53</v>
      </c>
      <c r="K6" s="37" t="s">
        <v>54</v>
      </c>
      <c r="L6" s="37" t="s">
        <v>55</v>
      </c>
      <c r="M6" s="37" t="s">
        <v>56</v>
      </c>
      <c r="N6" s="37" t="s">
        <v>57</v>
      </c>
      <c r="O6" s="38" t="s">
        <v>58</v>
      </c>
      <c r="P6" s="39"/>
      <c r="Y6" s="36" t="s">
        <v>53</v>
      </c>
      <c r="Z6" s="37" t="s">
        <v>54</v>
      </c>
      <c r="AA6" s="37" t="s">
        <v>55</v>
      </c>
      <c r="AB6" s="37" t="s">
        <v>56</v>
      </c>
      <c r="AC6" s="37" t="s">
        <v>57</v>
      </c>
      <c r="AD6" s="38" t="s">
        <v>58</v>
      </c>
      <c r="AE6" s="39"/>
      <c r="AN6" s="36" t="s">
        <v>53</v>
      </c>
      <c r="AO6" s="37" t="s">
        <v>54</v>
      </c>
      <c r="AP6" s="37" t="s">
        <v>55</v>
      </c>
      <c r="AQ6" s="37" t="s">
        <v>56</v>
      </c>
      <c r="AR6" s="37" t="s">
        <v>57</v>
      </c>
      <c r="AS6" s="38" t="s">
        <v>58</v>
      </c>
      <c r="AT6" s="39"/>
      <c r="BC6" s="36" t="s">
        <v>53</v>
      </c>
      <c r="BD6" s="37" t="s">
        <v>54</v>
      </c>
      <c r="BE6" s="37" t="s">
        <v>55</v>
      </c>
      <c r="BF6" s="37" t="s">
        <v>56</v>
      </c>
      <c r="BG6" s="37" t="s">
        <v>57</v>
      </c>
      <c r="BH6" s="38" t="s">
        <v>58</v>
      </c>
      <c r="BI6" s="39"/>
    </row>
    <row r="7" spans="1:63">
      <c r="J7" s="40">
        <v>0.02</v>
      </c>
      <c r="K7" s="41">
        <v>0.02</v>
      </c>
      <c r="L7" s="41">
        <v>5.1700000000000003E-2</v>
      </c>
      <c r="M7" s="42">
        <v>10500</v>
      </c>
      <c r="N7" s="43">
        <v>20</v>
      </c>
      <c r="O7" s="44">
        <v>1138</v>
      </c>
      <c r="P7" s="45">
        <f>N10</f>
        <v>283.26554097648147</v>
      </c>
      <c r="Y7" s="40">
        <v>0.02</v>
      </c>
      <c r="Z7" s="41">
        <v>0.02</v>
      </c>
      <c r="AA7" s="41">
        <v>5.1700000000000003E-2</v>
      </c>
      <c r="AB7" s="42">
        <v>10500</v>
      </c>
      <c r="AC7" s="43">
        <v>20</v>
      </c>
      <c r="AD7" s="44">
        <v>988</v>
      </c>
      <c r="AE7" s="45">
        <f>AC10</f>
        <v>133.26554097648147</v>
      </c>
      <c r="AN7" s="40">
        <v>0.02</v>
      </c>
      <c r="AO7" s="41">
        <v>0.02</v>
      </c>
      <c r="AP7" s="41">
        <v>5.1700000000000003E-2</v>
      </c>
      <c r="AQ7" s="42">
        <v>10500</v>
      </c>
      <c r="AR7" s="43">
        <v>20</v>
      </c>
      <c r="AS7" s="44">
        <v>900</v>
      </c>
      <c r="AT7" s="45">
        <f>AR10</f>
        <v>45.265540976481475</v>
      </c>
      <c r="BC7" s="40">
        <v>0.02</v>
      </c>
      <c r="BD7" s="41">
        <v>0.02</v>
      </c>
      <c r="BE7" s="41">
        <v>5.1700000000000003E-2</v>
      </c>
      <c r="BF7" s="42">
        <v>10500</v>
      </c>
      <c r="BG7" s="43">
        <v>20</v>
      </c>
      <c r="BH7" s="44">
        <v>1172</v>
      </c>
      <c r="BI7" s="45">
        <f>BG10</f>
        <v>317.26554097648147</v>
      </c>
    </row>
    <row r="8" spans="1:63">
      <c r="J8" s="46"/>
      <c r="K8" s="47"/>
      <c r="L8" s="37"/>
      <c r="O8" s="27"/>
      <c r="Y8" s="46"/>
      <c r="Z8" s="47"/>
      <c r="AA8" s="37"/>
      <c r="AD8" s="27"/>
      <c r="AN8" s="46"/>
      <c r="AO8" s="47"/>
      <c r="AP8" s="37"/>
      <c r="AS8" s="27"/>
      <c r="BC8" s="46"/>
      <c r="BD8" s="47"/>
      <c r="BE8" s="37"/>
      <c r="BH8" s="27"/>
    </row>
    <row r="9" spans="1:63" ht="70">
      <c r="F9" s="25"/>
      <c r="J9" s="48" t="s">
        <v>59</v>
      </c>
      <c r="K9" s="37" t="s">
        <v>60</v>
      </c>
      <c r="L9" s="37" t="s">
        <v>61</v>
      </c>
      <c r="M9" s="37" t="s">
        <v>62</v>
      </c>
      <c r="N9" s="37" t="s">
        <v>63</v>
      </c>
      <c r="O9" s="38" t="s">
        <v>64</v>
      </c>
      <c r="U9" s="25"/>
      <c r="Y9" s="48" t="s">
        <v>59</v>
      </c>
      <c r="Z9" s="37" t="s">
        <v>60</v>
      </c>
      <c r="AA9" s="37" t="s">
        <v>61</v>
      </c>
      <c r="AB9" s="37" t="s">
        <v>62</v>
      </c>
      <c r="AC9" s="37" t="s">
        <v>63</v>
      </c>
      <c r="AD9" s="38" t="s">
        <v>64</v>
      </c>
      <c r="AJ9" s="25"/>
      <c r="AN9" s="48" t="s">
        <v>59</v>
      </c>
      <c r="AO9" s="37" t="s">
        <v>60</v>
      </c>
      <c r="AP9" s="37" t="s">
        <v>61</v>
      </c>
      <c r="AQ9" s="37" t="s">
        <v>62</v>
      </c>
      <c r="AR9" s="37" t="s">
        <v>63</v>
      </c>
      <c r="AS9" s="38" t="s">
        <v>64</v>
      </c>
      <c r="AY9" s="25"/>
      <c r="BC9" s="48" t="s">
        <v>59</v>
      </c>
      <c r="BD9" s="37" t="s">
        <v>60</v>
      </c>
      <c r="BE9" s="37" t="s">
        <v>61</v>
      </c>
      <c r="BF9" s="37" t="s">
        <v>62</v>
      </c>
      <c r="BG9" s="37" t="s">
        <v>63</v>
      </c>
      <c r="BH9" s="38" t="s">
        <v>64</v>
      </c>
    </row>
    <row r="10" spans="1:63">
      <c r="D10" s="49">
        <f>L7</f>
        <v>5.1700000000000003E-2</v>
      </c>
      <c r="E10" s="50">
        <f>O7</f>
        <v>1138</v>
      </c>
      <c r="F10" s="50">
        <f>P7</f>
        <v>283.26554097648147</v>
      </c>
      <c r="G10" s="51">
        <f>1+J7</f>
        <v>1.02</v>
      </c>
      <c r="H10" s="51">
        <f>1+K7</f>
        <v>1.02</v>
      </c>
      <c r="I10" s="51">
        <f>(H10-G10)+1</f>
        <v>1</v>
      </c>
      <c r="J10" s="21">
        <v>1</v>
      </c>
      <c r="K10" s="25">
        <f>O7</f>
        <v>1138</v>
      </c>
      <c r="L10" s="45">
        <f>PMT(L7, N7, -M7)</f>
        <v>854.73445902351853</v>
      </c>
      <c r="M10" s="45">
        <f>(M7*(1+D10))-L10</f>
        <v>10188.115540976481</v>
      </c>
      <c r="N10" s="25">
        <f t="shared" ref="N10:N29" si="0">K10-L10</f>
        <v>283.26554097648147</v>
      </c>
      <c r="O10" s="26">
        <f>N10</f>
        <v>283.26554097648147</v>
      </c>
      <c r="S10" s="49">
        <f>AA7</f>
        <v>5.1700000000000003E-2</v>
      </c>
      <c r="T10" s="50">
        <f>AD7</f>
        <v>988</v>
      </c>
      <c r="U10" s="50">
        <f>AE7</f>
        <v>133.26554097648147</v>
      </c>
      <c r="V10" s="51">
        <f>1+Y7</f>
        <v>1.02</v>
      </c>
      <c r="W10" s="51">
        <f>1+Z7</f>
        <v>1.02</v>
      </c>
      <c r="X10" s="51">
        <f>(W10-V10)+1</f>
        <v>1</v>
      </c>
      <c r="Y10" s="21">
        <v>1</v>
      </c>
      <c r="Z10" s="25">
        <f>AD7</f>
        <v>988</v>
      </c>
      <c r="AA10" s="45">
        <f>PMT(AA7, AC7, -AB7)</f>
        <v>854.73445902351853</v>
      </c>
      <c r="AB10" s="45">
        <f>(AB7*(1+S10))-AA10</f>
        <v>10188.115540976481</v>
      </c>
      <c r="AC10" s="25">
        <f t="shared" ref="AC10:AC29" si="1">Z10-AA10</f>
        <v>133.26554097648147</v>
      </c>
      <c r="AD10" s="26">
        <f>AC10</f>
        <v>133.26554097648147</v>
      </c>
      <c r="AH10" s="49">
        <f>AP7</f>
        <v>5.1700000000000003E-2</v>
      </c>
      <c r="AI10" s="50">
        <f>AS7</f>
        <v>900</v>
      </c>
      <c r="AJ10" s="50">
        <f>AT7</f>
        <v>45.265540976481475</v>
      </c>
      <c r="AK10" s="51">
        <f>1+AN7</f>
        <v>1.02</v>
      </c>
      <c r="AL10" s="51">
        <f>1+AO7</f>
        <v>1.02</v>
      </c>
      <c r="AM10" s="51">
        <f>(AL10-AK10)+1</f>
        <v>1</v>
      </c>
      <c r="AN10" s="21">
        <v>1</v>
      </c>
      <c r="AO10" s="25">
        <f>AS7</f>
        <v>900</v>
      </c>
      <c r="AP10" s="45">
        <f>PMT(AP7, AR7, -AQ7)</f>
        <v>854.73445902351853</v>
      </c>
      <c r="AQ10" s="45">
        <f>(AQ7*(1+AH10))-AP10</f>
        <v>10188.115540976481</v>
      </c>
      <c r="AR10" s="25">
        <f t="shared" ref="AR10:AR29" si="2">AO10-AP10</f>
        <v>45.265540976481475</v>
      </c>
      <c r="AS10" s="26">
        <f>AR10</f>
        <v>45.265540976481475</v>
      </c>
      <c r="AW10" s="49">
        <f>BE7</f>
        <v>5.1700000000000003E-2</v>
      </c>
      <c r="AX10" s="50">
        <f>BH7</f>
        <v>1172</v>
      </c>
      <c r="AY10" s="50">
        <f>BI7</f>
        <v>317.26554097648147</v>
      </c>
      <c r="AZ10" s="51">
        <f>1+BC7</f>
        <v>1.02</v>
      </c>
      <c r="BA10" s="51">
        <f>1+BD7</f>
        <v>1.02</v>
      </c>
      <c r="BB10" s="51">
        <f>(BA10-AZ10)+1</f>
        <v>1</v>
      </c>
      <c r="BC10" s="21">
        <v>1</v>
      </c>
      <c r="BD10" s="25">
        <f>BH7</f>
        <v>1172</v>
      </c>
      <c r="BE10" s="45">
        <f>PMT(BE7, BG7, -BF7)</f>
        <v>854.73445902351853</v>
      </c>
      <c r="BF10" s="45">
        <f>(BF7*(1+AW10))-BE10</f>
        <v>10188.115540976481</v>
      </c>
      <c r="BG10" s="25">
        <f t="shared" ref="BG10:BG29" si="3">BD10-BE10</f>
        <v>317.26554097648147</v>
      </c>
      <c r="BH10" s="26">
        <f>BG10</f>
        <v>317.26554097648147</v>
      </c>
    </row>
    <row r="11" spans="1:63">
      <c r="D11" s="49">
        <f>D10</f>
        <v>5.1700000000000003E-2</v>
      </c>
      <c r="E11" s="50">
        <f>E10</f>
        <v>1138</v>
      </c>
      <c r="F11" s="51">
        <f>F10</f>
        <v>283.26554097648147</v>
      </c>
      <c r="G11" s="51">
        <f>G10</f>
        <v>1.02</v>
      </c>
      <c r="H11" s="51">
        <f>H10</f>
        <v>1.02</v>
      </c>
      <c r="I11" s="51">
        <f t="shared" ref="I11:I29" si="4">(H11-G11)+1</f>
        <v>1</v>
      </c>
      <c r="J11" s="21">
        <v>2</v>
      </c>
      <c r="K11" s="25">
        <f>E11*I11^J11</f>
        <v>1138</v>
      </c>
      <c r="L11" s="45">
        <f>L10</f>
        <v>854.73445902351853</v>
      </c>
      <c r="M11" s="45">
        <f t="shared" ref="M11:M29" si="5">(M10*(1+D11)-L11)</f>
        <v>9860.1066554214467</v>
      </c>
      <c r="N11" s="25">
        <f>K11-L11</f>
        <v>283.26554097648147</v>
      </c>
      <c r="O11" s="26">
        <f>O10+N11</f>
        <v>566.53108195296295</v>
      </c>
      <c r="S11" s="49">
        <f>S10</f>
        <v>5.1700000000000003E-2</v>
      </c>
      <c r="T11" s="50">
        <f>T10</f>
        <v>988</v>
      </c>
      <c r="U11" s="51">
        <f>U10</f>
        <v>133.26554097648147</v>
      </c>
      <c r="V11" s="51">
        <f>V10</f>
        <v>1.02</v>
      </c>
      <c r="W11" s="51">
        <f>W10</f>
        <v>1.02</v>
      </c>
      <c r="X11" s="51">
        <f t="shared" ref="X11:X29" si="6">(W11-V11)+1</f>
        <v>1</v>
      </c>
      <c r="Y11" s="21">
        <v>2</v>
      </c>
      <c r="Z11" s="25">
        <f>T11*X11^Y11</f>
        <v>988</v>
      </c>
      <c r="AA11" s="45">
        <f>AA10</f>
        <v>854.73445902351853</v>
      </c>
      <c r="AB11" s="45">
        <f t="shared" ref="AB11:AB29" si="7">(AB10*(1+S11)-AA11)</f>
        <v>9860.1066554214467</v>
      </c>
      <c r="AC11" s="25">
        <f t="shared" si="1"/>
        <v>133.26554097648147</v>
      </c>
      <c r="AD11" s="26">
        <f>AD10+AC11</f>
        <v>266.53108195296295</v>
      </c>
      <c r="AH11" s="49">
        <f>AH10</f>
        <v>5.1700000000000003E-2</v>
      </c>
      <c r="AI11" s="50">
        <f>AI10</f>
        <v>900</v>
      </c>
      <c r="AJ11" s="51">
        <f>AJ10</f>
        <v>45.265540976481475</v>
      </c>
      <c r="AK11" s="51">
        <f>AK10</f>
        <v>1.02</v>
      </c>
      <c r="AL11" s="51">
        <f>AL10</f>
        <v>1.02</v>
      </c>
      <c r="AM11" s="51">
        <f t="shared" ref="AM11:AM29" si="8">(AL11-AK11)+1</f>
        <v>1</v>
      </c>
      <c r="AN11" s="21">
        <v>2</v>
      </c>
      <c r="AO11" s="25">
        <f>AI11*AM11^AN11</f>
        <v>900</v>
      </c>
      <c r="AP11" s="45">
        <f>AP10</f>
        <v>854.73445902351853</v>
      </c>
      <c r="AQ11" s="45">
        <f t="shared" ref="AQ11:AQ29" si="9">(AQ10*(1+AH11)-AP11)</f>
        <v>9860.1066554214467</v>
      </c>
      <c r="AR11" s="25">
        <f t="shared" si="2"/>
        <v>45.265540976481475</v>
      </c>
      <c r="AS11" s="26">
        <f>AS10+AR11</f>
        <v>90.53108195296295</v>
      </c>
      <c r="AW11" s="49">
        <f>AW10</f>
        <v>5.1700000000000003E-2</v>
      </c>
      <c r="AX11" s="50">
        <f>AX10</f>
        <v>1172</v>
      </c>
      <c r="AY11" s="51">
        <f>AY10</f>
        <v>317.26554097648147</v>
      </c>
      <c r="AZ11" s="51">
        <f>AZ10</f>
        <v>1.02</v>
      </c>
      <c r="BA11" s="51">
        <f>BA10</f>
        <v>1.02</v>
      </c>
      <c r="BB11" s="51">
        <f t="shared" ref="BB11:BB29" si="10">(BA11-AZ11)+1</f>
        <v>1</v>
      </c>
      <c r="BC11" s="21">
        <v>2</v>
      </c>
      <c r="BD11" s="25">
        <f>AX11*BB11^BC11</f>
        <v>1172</v>
      </c>
      <c r="BE11" s="45">
        <f>BE10</f>
        <v>854.73445902351853</v>
      </c>
      <c r="BF11" s="45">
        <f t="shared" ref="BF11:BF29" si="11">(BF10*(1+AW11)-BE11)</f>
        <v>9860.1066554214467</v>
      </c>
      <c r="BG11" s="25">
        <f t="shared" si="3"/>
        <v>317.26554097648147</v>
      </c>
      <c r="BH11" s="26">
        <f>BH10+BG11</f>
        <v>634.53108195296295</v>
      </c>
    </row>
    <row r="12" spans="1:63">
      <c r="D12" s="49">
        <f t="shared" ref="D12:G27" si="12">D11</f>
        <v>5.1700000000000003E-2</v>
      </c>
      <c r="E12" s="50">
        <f t="shared" si="12"/>
        <v>1138</v>
      </c>
      <c r="F12" s="51">
        <f t="shared" si="12"/>
        <v>283.26554097648147</v>
      </c>
      <c r="G12" s="51">
        <f>G11</f>
        <v>1.02</v>
      </c>
      <c r="H12" s="51">
        <f t="shared" ref="H12:H29" si="13">H11</f>
        <v>1.02</v>
      </c>
      <c r="I12" s="51">
        <f t="shared" si="4"/>
        <v>1</v>
      </c>
      <c r="J12" s="21">
        <v>3</v>
      </c>
      <c r="K12" s="25">
        <f t="shared" ref="K12:K29" si="14">E12*I12^J12</f>
        <v>1138</v>
      </c>
      <c r="L12" s="45">
        <f t="shared" ref="L12:L29" si="15">L11</f>
        <v>854.73445902351853</v>
      </c>
      <c r="M12" s="45">
        <f t="shared" si="5"/>
        <v>9515.1397104832176</v>
      </c>
      <c r="N12" s="25">
        <f t="shared" si="0"/>
        <v>283.26554097648147</v>
      </c>
      <c r="O12" s="26">
        <f t="shared" ref="O12:O29" si="16">O11+N12</f>
        <v>849.79662292944442</v>
      </c>
      <c r="S12" s="49">
        <f t="shared" ref="S12:W27" si="17">S11</f>
        <v>5.1700000000000003E-2</v>
      </c>
      <c r="T12" s="50">
        <f t="shared" si="17"/>
        <v>988</v>
      </c>
      <c r="U12" s="51">
        <f t="shared" si="17"/>
        <v>133.26554097648147</v>
      </c>
      <c r="V12" s="51">
        <f t="shared" si="17"/>
        <v>1.02</v>
      </c>
      <c r="W12" s="51">
        <f t="shared" si="17"/>
        <v>1.02</v>
      </c>
      <c r="X12" s="51">
        <f t="shared" si="6"/>
        <v>1</v>
      </c>
      <c r="Y12" s="21">
        <v>3</v>
      </c>
      <c r="Z12" s="25">
        <f t="shared" ref="Z12:Z29" si="18">T12*X12^Y12</f>
        <v>988</v>
      </c>
      <c r="AA12" s="45">
        <f t="shared" ref="AA12:AA29" si="19">AA11</f>
        <v>854.73445902351853</v>
      </c>
      <c r="AB12" s="45">
        <f t="shared" si="7"/>
        <v>9515.1397104832176</v>
      </c>
      <c r="AC12" s="25">
        <f t="shared" si="1"/>
        <v>133.26554097648147</v>
      </c>
      <c r="AD12" s="26">
        <f t="shared" ref="AD12:AD29" si="20">AD11+AC12</f>
        <v>399.79662292944442</v>
      </c>
      <c r="AH12" s="49">
        <f t="shared" ref="AH12:AL27" si="21">AH11</f>
        <v>5.1700000000000003E-2</v>
      </c>
      <c r="AI12" s="50">
        <f t="shared" si="21"/>
        <v>900</v>
      </c>
      <c r="AJ12" s="51">
        <f t="shared" si="21"/>
        <v>45.265540976481475</v>
      </c>
      <c r="AK12" s="51">
        <f t="shared" si="21"/>
        <v>1.02</v>
      </c>
      <c r="AL12" s="51">
        <f t="shared" si="21"/>
        <v>1.02</v>
      </c>
      <c r="AM12" s="51">
        <f t="shared" si="8"/>
        <v>1</v>
      </c>
      <c r="AN12" s="21">
        <v>3</v>
      </c>
      <c r="AO12" s="25">
        <f t="shared" ref="AO12:AO29" si="22">AI12*AM12^AN12</f>
        <v>900</v>
      </c>
      <c r="AP12" s="45">
        <f t="shared" ref="AP12:AP29" si="23">AP11</f>
        <v>854.73445902351853</v>
      </c>
      <c r="AQ12" s="45">
        <f t="shared" si="9"/>
        <v>9515.1397104832176</v>
      </c>
      <c r="AR12" s="25">
        <f t="shared" si="2"/>
        <v>45.265540976481475</v>
      </c>
      <c r="AS12" s="26">
        <f t="shared" ref="AS12:AS29" si="24">AS11+AR12</f>
        <v>135.79662292944442</v>
      </c>
      <c r="AW12" s="49">
        <f t="shared" ref="AW12:BA27" si="25">AW11</f>
        <v>5.1700000000000003E-2</v>
      </c>
      <c r="AX12" s="50">
        <f t="shared" si="25"/>
        <v>1172</v>
      </c>
      <c r="AY12" s="51">
        <f t="shared" si="25"/>
        <v>317.26554097648147</v>
      </c>
      <c r="AZ12" s="51">
        <f t="shared" si="25"/>
        <v>1.02</v>
      </c>
      <c r="BA12" s="51">
        <f t="shared" si="25"/>
        <v>1.02</v>
      </c>
      <c r="BB12" s="51">
        <f t="shared" si="10"/>
        <v>1</v>
      </c>
      <c r="BC12" s="21">
        <v>3</v>
      </c>
      <c r="BD12" s="25">
        <f t="shared" ref="BD12:BD29" si="26">AX12*BB12^BC12</f>
        <v>1172</v>
      </c>
      <c r="BE12" s="45">
        <f t="shared" ref="BE12:BE29" si="27">BE11</f>
        <v>854.73445902351853</v>
      </c>
      <c r="BF12" s="45">
        <f t="shared" si="11"/>
        <v>9515.1397104832176</v>
      </c>
      <c r="BG12" s="25">
        <f t="shared" si="3"/>
        <v>317.26554097648147</v>
      </c>
      <c r="BH12" s="26">
        <f t="shared" ref="BH12:BH29" si="28">BH11+BG12</f>
        <v>951.79662292944442</v>
      </c>
    </row>
    <row r="13" spans="1:63">
      <c r="D13" s="49">
        <f t="shared" si="12"/>
        <v>5.1700000000000003E-2</v>
      </c>
      <c r="E13" s="50">
        <f t="shared" si="12"/>
        <v>1138</v>
      </c>
      <c r="F13" s="51">
        <f t="shared" si="12"/>
        <v>283.26554097648147</v>
      </c>
      <c r="G13" s="51">
        <f t="shared" si="12"/>
        <v>1.02</v>
      </c>
      <c r="H13" s="51">
        <f t="shared" si="13"/>
        <v>1.02</v>
      </c>
      <c r="I13" s="51">
        <f t="shared" si="4"/>
        <v>1</v>
      </c>
      <c r="J13" s="21">
        <v>4</v>
      </c>
      <c r="K13" s="25">
        <f t="shared" si="14"/>
        <v>1138</v>
      </c>
      <c r="L13" s="45">
        <f t="shared" si="15"/>
        <v>854.73445902351853</v>
      </c>
      <c r="M13" s="45">
        <f t="shared" si="5"/>
        <v>9152.337974491682</v>
      </c>
      <c r="N13" s="25">
        <f t="shared" si="0"/>
        <v>283.26554097648147</v>
      </c>
      <c r="O13" s="26">
        <f t="shared" si="16"/>
        <v>1133.0621639059259</v>
      </c>
      <c r="S13" s="49">
        <f t="shared" si="17"/>
        <v>5.1700000000000003E-2</v>
      </c>
      <c r="T13" s="50">
        <f t="shared" si="17"/>
        <v>988</v>
      </c>
      <c r="U13" s="51">
        <f t="shared" si="17"/>
        <v>133.26554097648147</v>
      </c>
      <c r="V13" s="51">
        <f t="shared" si="17"/>
        <v>1.02</v>
      </c>
      <c r="W13" s="51">
        <f t="shared" si="17"/>
        <v>1.02</v>
      </c>
      <c r="X13" s="51">
        <f t="shared" si="6"/>
        <v>1</v>
      </c>
      <c r="Y13" s="21">
        <v>4</v>
      </c>
      <c r="Z13" s="25">
        <f t="shared" si="18"/>
        <v>988</v>
      </c>
      <c r="AA13" s="45">
        <f t="shared" si="19"/>
        <v>854.73445902351853</v>
      </c>
      <c r="AB13" s="45">
        <f t="shared" si="7"/>
        <v>9152.337974491682</v>
      </c>
      <c r="AC13" s="25">
        <f t="shared" si="1"/>
        <v>133.26554097648147</v>
      </c>
      <c r="AD13" s="26">
        <f t="shared" si="20"/>
        <v>533.0621639059259</v>
      </c>
      <c r="AH13" s="49">
        <f t="shared" si="21"/>
        <v>5.1700000000000003E-2</v>
      </c>
      <c r="AI13" s="50">
        <f t="shared" si="21"/>
        <v>900</v>
      </c>
      <c r="AJ13" s="51">
        <f t="shared" si="21"/>
        <v>45.265540976481475</v>
      </c>
      <c r="AK13" s="51">
        <f t="shared" si="21"/>
        <v>1.02</v>
      </c>
      <c r="AL13" s="51">
        <f t="shared" si="21"/>
        <v>1.02</v>
      </c>
      <c r="AM13" s="51">
        <f t="shared" si="8"/>
        <v>1</v>
      </c>
      <c r="AN13" s="21">
        <v>4</v>
      </c>
      <c r="AO13" s="25">
        <f t="shared" si="22"/>
        <v>900</v>
      </c>
      <c r="AP13" s="45">
        <f t="shared" si="23"/>
        <v>854.73445902351853</v>
      </c>
      <c r="AQ13" s="45">
        <f t="shared" si="9"/>
        <v>9152.337974491682</v>
      </c>
      <c r="AR13" s="25">
        <f t="shared" si="2"/>
        <v>45.265540976481475</v>
      </c>
      <c r="AS13" s="26">
        <f t="shared" si="24"/>
        <v>181.0621639059259</v>
      </c>
      <c r="AW13" s="49">
        <f t="shared" si="25"/>
        <v>5.1700000000000003E-2</v>
      </c>
      <c r="AX13" s="50">
        <f t="shared" si="25"/>
        <v>1172</v>
      </c>
      <c r="AY13" s="51">
        <f t="shared" si="25"/>
        <v>317.26554097648147</v>
      </c>
      <c r="AZ13" s="51">
        <f t="shared" si="25"/>
        <v>1.02</v>
      </c>
      <c r="BA13" s="51">
        <f t="shared" si="25"/>
        <v>1.02</v>
      </c>
      <c r="BB13" s="51">
        <f t="shared" si="10"/>
        <v>1</v>
      </c>
      <c r="BC13" s="21">
        <v>4</v>
      </c>
      <c r="BD13" s="25">
        <f t="shared" si="26"/>
        <v>1172</v>
      </c>
      <c r="BE13" s="45">
        <f t="shared" si="27"/>
        <v>854.73445902351853</v>
      </c>
      <c r="BF13" s="45">
        <f t="shared" si="11"/>
        <v>9152.337974491682</v>
      </c>
      <c r="BG13" s="25">
        <f t="shared" si="3"/>
        <v>317.26554097648147</v>
      </c>
      <c r="BH13" s="26">
        <f t="shared" si="28"/>
        <v>1269.0621639059259</v>
      </c>
    </row>
    <row r="14" spans="1:63">
      <c r="D14" s="49">
        <f t="shared" si="12"/>
        <v>5.1700000000000003E-2</v>
      </c>
      <c r="E14" s="50">
        <f t="shared" si="12"/>
        <v>1138</v>
      </c>
      <c r="F14" s="51">
        <f t="shared" si="12"/>
        <v>283.26554097648147</v>
      </c>
      <c r="G14" s="51">
        <f t="shared" si="12"/>
        <v>1.02</v>
      </c>
      <c r="H14" s="51">
        <f t="shared" si="13"/>
        <v>1.02</v>
      </c>
      <c r="I14" s="51">
        <f t="shared" si="4"/>
        <v>1</v>
      </c>
      <c r="J14" s="21">
        <v>5</v>
      </c>
      <c r="K14" s="25">
        <f t="shared" si="14"/>
        <v>1138</v>
      </c>
      <c r="L14" s="45">
        <f t="shared" si="15"/>
        <v>854.73445902351853</v>
      </c>
      <c r="M14" s="45">
        <f t="shared" si="5"/>
        <v>8770.7793887493845</v>
      </c>
      <c r="N14" s="25">
        <f t="shared" si="0"/>
        <v>283.26554097648147</v>
      </c>
      <c r="O14" s="26">
        <f t="shared" si="16"/>
        <v>1416.3277048824075</v>
      </c>
      <c r="S14" s="49">
        <f t="shared" si="17"/>
        <v>5.1700000000000003E-2</v>
      </c>
      <c r="T14" s="50">
        <f t="shared" si="17"/>
        <v>988</v>
      </c>
      <c r="U14" s="51">
        <f t="shared" si="17"/>
        <v>133.26554097648147</v>
      </c>
      <c r="V14" s="51">
        <f t="shared" si="17"/>
        <v>1.02</v>
      </c>
      <c r="W14" s="51">
        <f t="shared" si="17"/>
        <v>1.02</v>
      </c>
      <c r="X14" s="51">
        <f t="shared" si="6"/>
        <v>1</v>
      </c>
      <c r="Y14" s="21">
        <v>5</v>
      </c>
      <c r="Z14" s="25">
        <f t="shared" si="18"/>
        <v>988</v>
      </c>
      <c r="AA14" s="45">
        <f t="shared" si="19"/>
        <v>854.73445902351853</v>
      </c>
      <c r="AB14" s="45">
        <f t="shared" si="7"/>
        <v>8770.7793887493845</v>
      </c>
      <c r="AC14" s="25">
        <f t="shared" si="1"/>
        <v>133.26554097648147</v>
      </c>
      <c r="AD14" s="26">
        <f t="shared" si="20"/>
        <v>666.32770488240737</v>
      </c>
      <c r="AH14" s="49">
        <f t="shared" si="21"/>
        <v>5.1700000000000003E-2</v>
      </c>
      <c r="AI14" s="50">
        <f t="shared" si="21"/>
        <v>900</v>
      </c>
      <c r="AJ14" s="51">
        <f t="shared" si="21"/>
        <v>45.265540976481475</v>
      </c>
      <c r="AK14" s="51">
        <f t="shared" si="21"/>
        <v>1.02</v>
      </c>
      <c r="AL14" s="51">
        <f t="shared" si="21"/>
        <v>1.02</v>
      </c>
      <c r="AM14" s="51">
        <f t="shared" si="8"/>
        <v>1</v>
      </c>
      <c r="AN14" s="21">
        <v>5</v>
      </c>
      <c r="AO14" s="25">
        <f t="shared" si="22"/>
        <v>900</v>
      </c>
      <c r="AP14" s="45">
        <f t="shared" si="23"/>
        <v>854.73445902351853</v>
      </c>
      <c r="AQ14" s="45">
        <f t="shared" si="9"/>
        <v>8770.7793887493845</v>
      </c>
      <c r="AR14" s="25">
        <f t="shared" si="2"/>
        <v>45.265540976481475</v>
      </c>
      <c r="AS14" s="26">
        <f t="shared" si="24"/>
        <v>226.32770488240737</v>
      </c>
      <c r="AW14" s="49">
        <f t="shared" si="25"/>
        <v>5.1700000000000003E-2</v>
      </c>
      <c r="AX14" s="50">
        <f t="shared" si="25"/>
        <v>1172</v>
      </c>
      <c r="AY14" s="51">
        <f t="shared" si="25"/>
        <v>317.26554097648147</v>
      </c>
      <c r="AZ14" s="51">
        <f t="shared" si="25"/>
        <v>1.02</v>
      </c>
      <c r="BA14" s="51">
        <f t="shared" si="25"/>
        <v>1.02</v>
      </c>
      <c r="BB14" s="51">
        <f t="shared" si="10"/>
        <v>1</v>
      </c>
      <c r="BC14" s="21">
        <v>5</v>
      </c>
      <c r="BD14" s="25">
        <f t="shared" si="26"/>
        <v>1172</v>
      </c>
      <c r="BE14" s="45">
        <f t="shared" si="27"/>
        <v>854.73445902351853</v>
      </c>
      <c r="BF14" s="45">
        <f t="shared" si="11"/>
        <v>8770.7793887493845</v>
      </c>
      <c r="BG14" s="25">
        <f t="shared" si="3"/>
        <v>317.26554097648147</v>
      </c>
      <c r="BH14" s="26">
        <f t="shared" si="28"/>
        <v>1586.3277048824075</v>
      </c>
    </row>
    <row r="15" spans="1:63">
      <c r="D15" s="49">
        <f t="shared" si="12"/>
        <v>5.1700000000000003E-2</v>
      </c>
      <c r="E15" s="50">
        <f t="shared" si="12"/>
        <v>1138</v>
      </c>
      <c r="F15" s="51">
        <f t="shared" si="12"/>
        <v>283.26554097648147</v>
      </c>
      <c r="G15" s="51">
        <f t="shared" si="12"/>
        <v>1.02</v>
      </c>
      <c r="H15" s="51">
        <f t="shared" si="13"/>
        <v>1.02</v>
      </c>
      <c r="I15" s="51">
        <f t="shared" si="4"/>
        <v>1</v>
      </c>
      <c r="J15" s="21">
        <v>6</v>
      </c>
      <c r="K15" s="25">
        <f t="shared" si="14"/>
        <v>1138</v>
      </c>
      <c r="L15" s="45">
        <f t="shared" si="15"/>
        <v>854.73445902351853</v>
      </c>
      <c r="M15" s="45">
        <f t="shared" si="5"/>
        <v>8369.4942241242097</v>
      </c>
      <c r="N15" s="25">
        <f t="shared" si="0"/>
        <v>283.26554097648147</v>
      </c>
      <c r="O15" s="26">
        <f t="shared" si="16"/>
        <v>1699.5932458588891</v>
      </c>
      <c r="S15" s="49">
        <f t="shared" si="17"/>
        <v>5.1700000000000003E-2</v>
      </c>
      <c r="T15" s="50">
        <f t="shared" si="17"/>
        <v>988</v>
      </c>
      <c r="U15" s="51">
        <f t="shared" si="17"/>
        <v>133.26554097648147</v>
      </c>
      <c r="V15" s="51">
        <f t="shared" si="17"/>
        <v>1.02</v>
      </c>
      <c r="W15" s="51">
        <f t="shared" si="17"/>
        <v>1.02</v>
      </c>
      <c r="X15" s="51">
        <f t="shared" si="6"/>
        <v>1</v>
      </c>
      <c r="Y15" s="21">
        <v>6</v>
      </c>
      <c r="Z15" s="25">
        <f t="shared" si="18"/>
        <v>988</v>
      </c>
      <c r="AA15" s="45">
        <f t="shared" si="19"/>
        <v>854.73445902351853</v>
      </c>
      <c r="AB15" s="45">
        <f t="shared" si="7"/>
        <v>8369.4942241242097</v>
      </c>
      <c r="AC15" s="25">
        <f t="shared" si="1"/>
        <v>133.26554097648147</v>
      </c>
      <c r="AD15" s="26">
        <f t="shared" si="20"/>
        <v>799.59324585888885</v>
      </c>
      <c r="AH15" s="49">
        <f t="shared" si="21"/>
        <v>5.1700000000000003E-2</v>
      </c>
      <c r="AI15" s="50">
        <f t="shared" si="21"/>
        <v>900</v>
      </c>
      <c r="AJ15" s="51">
        <f t="shared" si="21"/>
        <v>45.265540976481475</v>
      </c>
      <c r="AK15" s="51">
        <f t="shared" si="21"/>
        <v>1.02</v>
      </c>
      <c r="AL15" s="51">
        <f t="shared" si="21"/>
        <v>1.02</v>
      </c>
      <c r="AM15" s="51">
        <f t="shared" si="8"/>
        <v>1</v>
      </c>
      <c r="AN15" s="21">
        <v>6</v>
      </c>
      <c r="AO15" s="25">
        <f t="shared" si="22"/>
        <v>900</v>
      </c>
      <c r="AP15" s="45">
        <f t="shared" si="23"/>
        <v>854.73445902351853</v>
      </c>
      <c r="AQ15" s="45">
        <f t="shared" si="9"/>
        <v>8369.4942241242097</v>
      </c>
      <c r="AR15" s="25">
        <f t="shared" si="2"/>
        <v>45.265540976481475</v>
      </c>
      <c r="AS15" s="26">
        <f t="shared" si="24"/>
        <v>271.59324585888885</v>
      </c>
      <c r="AW15" s="49">
        <f t="shared" si="25"/>
        <v>5.1700000000000003E-2</v>
      </c>
      <c r="AX15" s="50">
        <f t="shared" si="25"/>
        <v>1172</v>
      </c>
      <c r="AY15" s="51">
        <f t="shared" si="25"/>
        <v>317.26554097648147</v>
      </c>
      <c r="AZ15" s="51">
        <f t="shared" si="25"/>
        <v>1.02</v>
      </c>
      <c r="BA15" s="51">
        <f t="shared" si="25"/>
        <v>1.02</v>
      </c>
      <c r="BB15" s="51">
        <f t="shared" si="10"/>
        <v>1</v>
      </c>
      <c r="BC15" s="21">
        <v>6</v>
      </c>
      <c r="BD15" s="25">
        <f t="shared" si="26"/>
        <v>1172</v>
      </c>
      <c r="BE15" s="45">
        <f t="shared" si="27"/>
        <v>854.73445902351853</v>
      </c>
      <c r="BF15" s="45">
        <f t="shared" si="11"/>
        <v>8369.4942241242097</v>
      </c>
      <c r="BG15" s="25">
        <f t="shared" si="3"/>
        <v>317.26554097648147</v>
      </c>
      <c r="BH15" s="26">
        <f t="shared" si="28"/>
        <v>1903.5932458588891</v>
      </c>
    </row>
    <row r="16" spans="1:63">
      <c r="D16" s="49">
        <f t="shared" si="12"/>
        <v>5.1700000000000003E-2</v>
      </c>
      <c r="E16" s="50">
        <f t="shared" si="12"/>
        <v>1138</v>
      </c>
      <c r="F16" s="51">
        <f t="shared" si="12"/>
        <v>283.26554097648147</v>
      </c>
      <c r="G16" s="51">
        <f t="shared" si="12"/>
        <v>1.02</v>
      </c>
      <c r="H16" s="51">
        <f t="shared" si="13"/>
        <v>1.02</v>
      </c>
      <c r="I16" s="51">
        <f t="shared" si="4"/>
        <v>1</v>
      </c>
      <c r="J16" s="21">
        <v>7</v>
      </c>
      <c r="K16" s="25">
        <f t="shared" si="14"/>
        <v>1138</v>
      </c>
      <c r="L16" s="45">
        <f t="shared" si="15"/>
        <v>854.73445902351853</v>
      </c>
      <c r="M16" s="45">
        <f t="shared" si="5"/>
        <v>7947.4626164879137</v>
      </c>
      <c r="N16" s="25">
        <f t="shared" si="0"/>
        <v>283.26554097648147</v>
      </c>
      <c r="O16" s="26">
        <f t="shared" si="16"/>
        <v>1982.8587868353707</v>
      </c>
      <c r="S16" s="49">
        <f t="shared" si="17"/>
        <v>5.1700000000000003E-2</v>
      </c>
      <c r="T16" s="50">
        <f t="shared" si="17"/>
        <v>988</v>
      </c>
      <c r="U16" s="51">
        <f t="shared" si="17"/>
        <v>133.26554097648147</v>
      </c>
      <c r="V16" s="51">
        <f t="shared" si="17"/>
        <v>1.02</v>
      </c>
      <c r="W16" s="51">
        <f t="shared" si="17"/>
        <v>1.02</v>
      </c>
      <c r="X16" s="51">
        <f t="shared" si="6"/>
        <v>1</v>
      </c>
      <c r="Y16" s="21">
        <v>7</v>
      </c>
      <c r="Z16" s="25">
        <f t="shared" si="18"/>
        <v>988</v>
      </c>
      <c r="AA16" s="45">
        <f t="shared" si="19"/>
        <v>854.73445902351853</v>
      </c>
      <c r="AB16" s="45">
        <f t="shared" si="7"/>
        <v>7947.4626164879137</v>
      </c>
      <c r="AC16" s="25">
        <f t="shared" si="1"/>
        <v>133.26554097648147</v>
      </c>
      <c r="AD16" s="26">
        <f t="shared" si="20"/>
        <v>932.85878683537032</v>
      </c>
      <c r="AH16" s="49">
        <f t="shared" si="21"/>
        <v>5.1700000000000003E-2</v>
      </c>
      <c r="AI16" s="50">
        <f t="shared" si="21"/>
        <v>900</v>
      </c>
      <c r="AJ16" s="51">
        <f t="shared" si="21"/>
        <v>45.265540976481475</v>
      </c>
      <c r="AK16" s="51">
        <f t="shared" si="21"/>
        <v>1.02</v>
      </c>
      <c r="AL16" s="51">
        <f t="shared" si="21"/>
        <v>1.02</v>
      </c>
      <c r="AM16" s="51">
        <f t="shared" si="8"/>
        <v>1</v>
      </c>
      <c r="AN16" s="21">
        <v>7</v>
      </c>
      <c r="AO16" s="25">
        <f t="shared" si="22"/>
        <v>900</v>
      </c>
      <c r="AP16" s="45">
        <f t="shared" si="23"/>
        <v>854.73445902351853</v>
      </c>
      <c r="AQ16" s="45">
        <f t="shared" si="9"/>
        <v>7947.4626164879137</v>
      </c>
      <c r="AR16" s="25">
        <f t="shared" si="2"/>
        <v>45.265540976481475</v>
      </c>
      <c r="AS16" s="26">
        <f t="shared" si="24"/>
        <v>316.85878683537032</v>
      </c>
      <c r="AW16" s="49">
        <f t="shared" si="25"/>
        <v>5.1700000000000003E-2</v>
      </c>
      <c r="AX16" s="50">
        <f t="shared" si="25"/>
        <v>1172</v>
      </c>
      <c r="AY16" s="51">
        <f t="shared" si="25"/>
        <v>317.26554097648147</v>
      </c>
      <c r="AZ16" s="51">
        <f t="shared" si="25"/>
        <v>1.02</v>
      </c>
      <c r="BA16" s="51">
        <f t="shared" si="25"/>
        <v>1.02</v>
      </c>
      <c r="BB16" s="51">
        <f t="shared" si="10"/>
        <v>1</v>
      </c>
      <c r="BC16" s="21">
        <v>7</v>
      </c>
      <c r="BD16" s="25">
        <f t="shared" si="26"/>
        <v>1172</v>
      </c>
      <c r="BE16" s="45">
        <f t="shared" si="27"/>
        <v>854.73445902351853</v>
      </c>
      <c r="BF16" s="45">
        <f t="shared" si="11"/>
        <v>7947.4626164879137</v>
      </c>
      <c r="BG16" s="25">
        <f t="shared" si="3"/>
        <v>317.26554097648147</v>
      </c>
      <c r="BH16" s="26">
        <f t="shared" si="28"/>
        <v>2220.8587868353707</v>
      </c>
    </row>
    <row r="17" spans="4:60">
      <c r="D17" s="49">
        <f t="shared" si="12"/>
        <v>5.1700000000000003E-2</v>
      </c>
      <c r="E17" s="50">
        <f t="shared" si="12"/>
        <v>1138</v>
      </c>
      <c r="F17" s="51">
        <f t="shared" si="12"/>
        <v>283.26554097648147</v>
      </c>
      <c r="G17" s="51">
        <f t="shared" si="12"/>
        <v>1.02</v>
      </c>
      <c r="H17" s="51">
        <f t="shared" si="13"/>
        <v>1.02</v>
      </c>
      <c r="I17" s="51">
        <f t="shared" si="4"/>
        <v>1</v>
      </c>
      <c r="J17" s="21">
        <v>8</v>
      </c>
      <c r="K17" s="25">
        <f t="shared" si="14"/>
        <v>1138</v>
      </c>
      <c r="L17" s="45">
        <f t="shared" si="15"/>
        <v>854.73445902351853</v>
      </c>
      <c r="M17" s="45">
        <f t="shared" si="5"/>
        <v>7503.6119747368211</v>
      </c>
      <c r="N17" s="25">
        <f t="shared" si="0"/>
        <v>283.26554097648147</v>
      </c>
      <c r="O17" s="26">
        <f t="shared" si="16"/>
        <v>2266.1243278118523</v>
      </c>
      <c r="S17" s="49">
        <f t="shared" si="17"/>
        <v>5.1700000000000003E-2</v>
      </c>
      <c r="T17" s="50">
        <f t="shared" si="17"/>
        <v>988</v>
      </c>
      <c r="U17" s="51">
        <f t="shared" si="17"/>
        <v>133.26554097648147</v>
      </c>
      <c r="V17" s="51">
        <f t="shared" si="17"/>
        <v>1.02</v>
      </c>
      <c r="W17" s="51">
        <f t="shared" si="17"/>
        <v>1.02</v>
      </c>
      <c r="X17" s="51">
        <f t="shared" si="6"/>
        <v>1</v>
      </c>
      <c r="Y17" s="21">
        <v>8</v>
      </c>
      <c r="Z17" s="25">
        <f t="shared" si="18"/>
        <v>988</v>
      </c>
      <c r="AA17" s="45">
        <f t="shared" si="19"/>
        <v>854.73445902351853</v>
      </c>
      <c r="AB17" s="45">
        <f t="shared" si="7"/>
        <v>7503.6119747368211</v>
      </c>
      <c r="AC17" s="25">
        <f t="shared" si="1"/>
        <v>133.26554097648147</v>
      </c>
      <c r="AD17" s="26">
        <f t="shared" si="20"/>
        <v>1066.1243278118518</v>
      </c>
      <c r="AH17" s="49">
        <f t="shared" si="21"/>
        <v>5.1700000000000003E-2</v>
      </c>
      <c r="AI17" s="50">
        <f t="shared" si="21"/>
        <v>900</v>
      </c>
      <c r="AJ17" s="51">
        <f t="shared" si="21"/>
        <v>45.265540976481475</v>
      </c>
      <c r="AK17" s="51">
        <f t="shared" si="21"/>
        <v>1.02</v>
      </c>
      <c r="AL17" s="51">
        <f t="shared" si="21"/>
        <v>1.02</v>
      </c>
      <c r="AM17" s="51">
        <f t="shared" si="8"/>
        <v>1</v>
      </c>
      <c r="AN17" s="21">
        <v>8</v>
      </c>
      <c r="AO17" s="25">
        <f t="shared" si="22"/>
        <v>900</v>
      </c>
      <c r="AP17" s="45">
        <f t="shared" si="23"/>
        <v>854.73445902351853</v>
      </c>
      <c r="AQ17" s="45">
        <f t="shared" si="9"/>
        <v>7503.6119747368211</v>
      </c>
      <c r="AR17" s="25">
        <f t="shared" si="2"/>
        <v>45.265540976481475</v>
      </c>
      <c r="AS17" s="26">
        <f t="shared" si="24"/>
        <v>362.1243278118518</v>
      </c>
      <c r="AW17" s="49">
        <f t="shared" si="25"/>
        <v>5.1700000000000003E-2</v>
      </c>
      <c r="AX17" s="50">
        <f t="shared" si="25"/>
        <v>1172</v>
      </c>
      <c r="AY17" s="51">
        <f t="shared" si="25"/>
        <v>317.26554097648147</v>
      </c>
      <c r="AZ17" s="51">
        <f t="shared" si="25"/>
        <v>1.02</v>
      </c>
      <c r="BA17" s="51">
        <f t="shared" si="25"/>
        <v>1.02</v>
      </c>
      <c r="BB17" s="51">
        <f t="shared" si="10"/>
        <v>1</v>
      </c>
      <c r="BC17" s="21">
        <v>8</v>
      </c>
      <c r="BD17" s="25">
        <f t="shared" si="26"/>
        <v>1172</v>
      </c>
      <c r="BE17" s="45">
        <f t="shared" si="27"/>
        <v>854.73445902351853</v>
      </c>
      <c r="BF17" s="45">
        <f t="shared" si="11"/>
        <v>7503.6119747368211</v>
      </c>
      <c r="BG17" s="25">
        <f t="shared" si="3"/>
        <v>317.26554097648147</v>
      </c>
      <c r="BH17" s="26">
        <f t="shared" si="28"/>
        <v>2538.1243278118523</v>
      </c>
    </row>
    <row r="18" spans="4:60">
      <c r="D18" s="49">
        <f t="shared" si="12"/>
        <v>5.1700000000000003E-2</v>
      </c>
      <c r="E18" s="50">
        <f t="shared" si="12"/>
        <v>1138</v>
      </c>
      <c r="F18" s="51">
        <f t="shared" si="12"/>
        <v>283.26554097648147</v>
      </c>
      <c r="G18" s="51">
        <f t="shared" si="12"/>
        <v>1.02</v>
      </c>
      <c r="H18" s="51">
        <f t="shared" si="13"/>
        <v>1.02</v>
      </c>
      <c r="I18" s="51">
        <f t="shared" si="4"/>
        <v>1</v>
      </c>
      <c r="J18" s="21">
        <v>9</v>
      </c>
      <c r="K18" s="25">
        <f t="shared" si="14"/>
        <v>1138</v>
      </c>
      <c r="L18" s="45">
        <f t="shared" si="15"/>
        <v>854.73445902351853</v>
      </c>
      <c r="M18" s="45">
        <f t="shared" si="5"/>
        <v>7036.8142548071964</v>
      </c>
      <c r="N18" s="25">
        <f t="shared" si="0"/>
        <v>283.26554097648147</v>
      </c>
      <c r="O18" s="26">
        <f t="shared" si="16"/>
        <v>2549.3898687883338</v>
      </c>
      <c r="S18" s="49">
        <f t="shared" si="17"/>
        <v>5.1700000000000003E-2</v>
      </c>
      <c r="T18" s="50">
        <f t="shared" si="17"/>
        <v>988</v>
      </c>
      <c r="U18" s="51">
        <f t="shared" si="17"/>
        <v>133.26554097648147</v>
      </c>
      <c r="V18" s="51">
        <f t="shared" si="17"/>
        <v>1.02</v>
      </c>
      <c r="W18" s="51">
        <f t="shared" si="17"/>
        <v>1.02</v>
      </c>
      <c r="X18" s="51">
        <f t="shared" si="6"/>
        <v>1</v>
      </c>
      <c r="Y18" s="21">
        <v>9</v>
      </c>
      <c r="Z18" s="25">
        <f t="shared" si="18"/>
        <v>988</v>
      </c>
      <c r="AA18" s="45">
        <f t="shared" si="19"/>
        <v>854.73445902351853</v>
      </c>
      <c r="AB18" s="45">
        <f t="shared" si="7"/>
        <v>7036.8142548071964</v>
      </c>
      <c r="AC18" s="25">
        <f t="shared" si="1"/>
        <v>133.26554097648147</v>
      </c>
      <c r="AD18" s="26">
        <f t="shared" si="20"/>
        <v>1199.3898687883334</v>
      </c>
      <c r="AH18" s="49">
        <f t="shared" si="21"/>
        <v>5.1700000000000003E-2</v>
      </c>
      <c r="AI18" s="50">
        <f t="shared" si="21"/>
        <v>900</v>
      </c>
      <c r="AJ18" s="51">
        <f t="shared" si="21"/>
        <v>45.265540976481475</v>
      </c>
      <c r="AK18" s="51">
        <f t="shared" si="21"/>
        <v>1.02</v>
      </c>
      <c r="AL18" s="51">
        <f t="shared" si="21"/>
        <v>1.02</v>
      </c>
      <c r="AM18" s="51">
        <f t="shared" si="8"/>
        <v>1</v>
      </c>
      <c r="AN18" s="21">
        <v>9</v>
      </c>
      <c r="AO18" s="25">
        <f t="shared" si="22"/>
        <v>900</v>
      </c>
      <c r="AP18" s="45">
        <f t="shared" si="23"/>
        <v>854.73445902351853</v>
      </c>
      <c r="AQ18" s="45">
        <f t="shared" si="9"/>
        <v>7036.8142548071964</v>
      </c>
      <c r="AR18" s="25">
        <f t="shared" si="2"/>
        <v>45.265540976481475</v>
      </c>
      <c r="AS18" s="26">
        <f t="shared" si="24"/>
        <v>407.38986878833327</v>
      </c>
      <c r="AW18" s="49">
        <f t="shared" si="25"/>
        <v>5.1700000000000003E-2</v>
      </c>
      <c r="AX18" s="50">
        <f t="shared" si="25"/>
        <v>1172</v>
      </c>
      <c r="AY18" s="51">
        <f t="shared" si="25"/>
        <v>317.26554097648147</v>
      </c>
      <c r="AZ18" s="51">
        <f t="shared" si="25"/>
        <v>1.02</v>
      </c>
      <c r="BA18" s="51">
        <f t="shared" si="25"/>
        <v>1.02</v>
      </c>
      <c r="BB18" s="51">
        <f t="shared" si="10"/>
        <v>1</v>
      </c>
      <c r="BC18" s="21">
        <v>9</v>
      </c>
      <c r="BD18" s="25">
        <f t="shared" si="26"/>
        <v>1172</v>
      </c>
      <c r="BE18" s="45">
        <f t="shared" si="27"/>
        <v>854.73445902351853</v>
      </c>
      <c r="BF18" s="45">
        <f t="shared" si="11"/>
        <v>7036.8142548071964</v>
      </c>
      <c r="BG18" s="25">
        <f t="shared" si="3"/>
        <v>317.26554097648147</v>
      </c>
      <c r="BH18" s="26">
        <f t="shared" si="28"/>
        <v>2855.3898687883338</v>
      </c>
    </row>
    <row r="19" spans="4:60">
      <c r="D19" s="49">
        <f t="shared" si="12"/>
        <v>5.1700000000000003E-2</v>
      </c>
      <c r="E19" s="50">
        <f t="shared" si="12"/>
        <v>1138</v>
      </c>
      <c r="F19" s="51">
        <f t="shared" si="12"/>
        <v>283.26554097648147</v>
      </c>
      <c r="G19" s="51">
        <f t="shared" si="12"/>
        <v>1.02</v>
      </c>
      <c r="H19" s="51">
        <f t="shared" si="13"/>
        <v>1.02</v>
      </c>
      <c r="I19" s="51">
        <f t="shared" si="4"/>
        <v>1</v>
      </c>
      <c r="J19" s="21">
        <v>10</v>
      </c>
      <c r="K19" s="25">
        <f t="shared" si="14"/>
        <v>1138</v>
      </c>
      <c r="L19" s="45">
        <f t="shared" si="15"/>
        <v>854.73445902351853</v>
      </c>
      <c r="M19" s="45">
        <f t="shared" si="5"/>
        <v>6545.8830927572099</v>
      </c>
      <c r="N19" s="25">
        <f t="shared" si="0"/>
        <v>283.26554097648147</v>
      </c>
      <c r="O19" s="26">
        <f t="shared" si="16"/>
        <v>2832.6554097648154</v>
      </c>
      <c r="S19" s="49">
        <f t="shared" si="17"/>
        <v>5.1700000000000003E-2</v>
      </c>
      <c r="T19" s="50">
        <f t="shared" si="17"/>
        <v>988</v>
      </c>
      <c r="U19" s="51">
        <f t="shared" si="17"/>
        <v>133.26554097648147</v>
      </c>
      <c r="V19" s="51">
        <f t="shared" si="17"/>
        <v>1.02</v>
      </c>
      <c r="W19" s="51">
        <f t="shared" si="17"/>
        <v>1.02</v>
      </c>
      <c r="X19" s="51">
        <f t="shared" si="6"/>
        <v>1</v>
      </c>
      <c r="Y19" s="21">
        <v>10</v>
      </c>
      <c r="Z19" s="25">
        <f t="shared" si="18"/>
        <v>988</v>
      </c>
      <c r="AA19" s="45">
        <f t="shared" si="19"/>
        <v>854.73445902351853</v>
      </c>
      <c r="AB19" s="45">
        <f t="shared" si="7"/>
        <v>6545.8830927572099</v>
      </c>
      <c r="AC19" s="25">
        <f t="shared" si="1"/>
        <v>133.26554097648147</v>
      </c>
      <c r="AD19" s="26">
        <f t="shared" si="20"/>
        <v>1332.655409764815</v>
      </c>
      <c r="AH19" s="49">
        <f t="shared" si="21"/>
        <v>5.1700000000000003E-2</v>
      </c>
      <c r="AI19" s="50">
        <f t="shared" si="21"/>
        <v>900</v>
      </c>
      <c r="AJ19" s="51">
        <f t="shared" si="21"/>
        <v>45.265540976481475</v>
      </c>
      <c r="AK19" s="51">
        <f t="shared" si="21"/>
        <v>1.02</v>
      </c>
      <c r="AL19" s="51">
        <f t="shared" si="21"/>
        <v>1.02</v>
      </c>
      <c r="AM19" s="51">
        <f t="shared" si="8"/>
        <v>1</v>
      </c>
      <c r="AN19" s="21">
        <v>10</v>
      </c>
      <c r="AO19" s="25">
        <f t="shared" si="22"/>
        <v>900</v>
      </c>
      <c r="AP19" s="45">
        <f t="shared" si="23"/>
        <v>854.73445902351853</v>
      </c>
      <c r="AQ19" s="45">
        <f t="shared" si="9"/>
        <v>6545.8830927572099</v>
      </c>
      <c r="AR19" s="25">
        <f t="shared" si="2"/>
        <v>45.265540976481475</v>
      </c>
      <c r="AS19" s="26">
        <f t="shared" si="24"/>
        <v>452.65540976481475</v>
      </c>
      <c r="AW19" s="49">
        <f t="shared" si="25"/>
        <v>5.1700000000000003E-2</v>
      </c>
      <c r="AX19" s="50">
        <f t="shared" si="25"/>
        <v>1172</v>
      </c>
      <c r="AY19" s="51">
        <f t="shared" si="25"/>
        <v>317.26554097648147</v>
      </c>
      <c r="AZ19" s="51">
        <f t="shared" si="25"/>
        <v>1.02</v>
      </c>
      <c r="BA19" s="51">
        <f t="shared" si="25"/>
        <v>1.02</v>
      </c>
      <c r="BB19" s="51">
        <f t="shared" si="10"/>
        <v>1</v>
      </c>
      <c r="BC19" s="21">
        <v>10</v>
      </c>
      <c r="BD19" s="25">
        <f t="shared" si="26"/>
        <v>1172</v>
      </c>
      <c r="BE19" s="45">
        <f t="shared" si="27"/>
        <v>854.73445902351853</v>
      </c>
      <c r="BF19" s="45">
        <f t="shared" si="11"/>
        <v>6545.8830927572099</v>
      </c>
      <c r="BG19" s="25">
        <f t="shared" si="3"/>
        <v>317.26554097648147</v>
      </c>
      <c r="BH19" s="26">
        <f t="shared" si="28"/>
        <v>3172.6554097648154</v>
      </c>
    </row>
    <row r="20" spans="4:60">
      <c r="D20" s="49">
        <f t="shared" si="12"/>
        <v>5.1700000000000003E-2</v>
      </c>
      <c r="E20" s="50">
        <f t="shared" si="12"/>
        <v>1138</v>
      </c>
      <c r="F20" s="51">
        <f t="shared" si="12"/>
        <v>283.26554097648147</v>
      </c>
      <c r="G20" s="51">
        <f t="shared" si="12"/>
        <v>1.02</v>
      </c>
      <c r="H20" s="51">
        <f t="shared" si="13"/>
        <v>1.02</v>
      </c>
      <c r="I20" s="51">
        <f t="shared" si="4"/>
        <v>1</v>
      </c>
      <c r="J20" s="21">
        <v>11</v>
      </c>
      <c r="K20" s="25">
        <f t="shared" si="14"/>
        <v>1138</v>
      </c>
      <c r="L20" s="45">
        <f t="shared" si="15"/>
        <v>854.73445902351853</v>
      </c>
      <c r="M20" s="45">
        <f t="shared" si="5"/>
        <v>6029.5707896292397</v>
      </c>
      <c r="N20" s="25">
        <f t="shared" si="0"/>
        <v>283.26554097648147</v>
      </c>
      <c r="O20" s="26">
        <f t="shared" si="16"/>
        <v>3115.920950741297</v>
      </c>
      <c r="S20" s="49">
        <f t="shared" si="17"/>
        <v>5.1700000000000003E-2</v>
      </c>
      <c r="T20" s="50">
        <f t="shared" si="17"/>
        <v>988</v>
      </c>
      <c r="U20" s="51">
        <f t="shared" si="17"/>
        <v>133.26554097648147</v>
      </c>
      <c r="V20" s="51">
        <f t="shared" si="17"/>
        <v>1.02</v>
      </c>
      <c r="W20" s="51">
        <f t="shared" si="17"/>
        <v>1.02</v>
      </c>
      <c r="X20" s="51">
        <f t="shared" si="6"/>
        <v>1</v>
      </c>
      <c r="Y20" s="21">
        <v>11</v>
      </c>
      <c r="Z20" s="25">
        <f t="shared" si="18"/>
        <v>988</v>
      </c>
      <c r="AA20" s="45">
        <f t="shared" si="19"/>
        <v>854.73445902351853</v>
      </c>
      <c r="AB20" s="45">
        <f t="shared" si="7"/>
        <v>6029.5707896292397</v>
      </c>
      <c r="AC20" s="25">
        <f t="shared" si="1"/>
        <v>133.26554097648147</v>
      </c>
      <c r="AD20" s="26">
        <f t="shared" si="20"/>
        <v>1465.9209507412966</v>
      </c>
      <c r="AH20" s="49">
        <f t="shared" si="21"/>
        <v>5.1700000000000003E-2</v>
      </c>
      <c r="AI20" s="50">
        <f t="shared" si="21"/>
        <v>900</v>
      </c>
      <c r="AJ20" s="51">
        <f t="shared" si="21"/>
        <v>45.265540976481475</v>
      </c>
      <c r="AK20" s="51">
        <f t="shared" si="21"/>
        <v>1.02</v>
      </c>
      <c r="AL20" s="51">
        <f t="shared" si="21"/>
        <v>1.02</v>
      </c>
      <c r="AM20" s="51">
        <f t="shared" si="8"/>
        <v>1</v>
      </c>
      <c r="AN20" s="21">
        <v>11</v>
      </c>
      <c r="AO20" s="25">
        <f t="shared" si="22"/>
        <v>900</v>
      </c>
      <c r="AP20" s="45">
        <f t="shared" si="23"/>
        <v>854.73445902351853</v>
      </c>
      <c r="AQ20" s="45">
        <f t="shared" si="9"/>
        <v>6029.5707896292397</v>
      </c>
      <c r="AR20" s="25">
        <f t="shared" si="2"/>
        <v>45.265540976481475</v>
      </c>
      <c r="AS20" s="26">
        <f t="shared" si="24"/>
        <v>497.92095074129622</v>
      </c>
      <c r="AW20" s="49">
        <f t="shared" si="25"/>
        <v>5.1700000000000003E-2</v>
      </c>
      <c r="AX20" s="50">
        <f t="shared" si="25"/>
        <v>1172</v>
      </c>
      <c r="AY20" s="51">
        <f t="shared" si="25"/>
        <v>317.26554097648147</v>
      </c>
      <c r="AZ20" s="51">
        <f t="shared" si="25"/>
        <v>1.02</v>
      </c>
      <c r="BA20" s="51">
        <f t="shared" si="25"/>
        <v>1.02</v>
      </c>
      <c r="BB20" s="51">
        <f t="shared" si="10"/>
        <v>1</v>
      </c>
      <c r="BC20" s="21">
        <v>11</v>
      </c>
      <c r="BD20" s="25">
        <f t="shared" si="26"/>
        <v>1172</v>
      </c>
      <c r="BE20" s="45">
        <f t="shared" si="27"/>
        <v>854.73445902351853</v>
      </c>
      <c r="BF20" s="45">
        <f t="shared" si="11"/>
        <v>6029.5707896292397</v>
      </c>
      <c r="BG20" s="25">
        <f t="shared" si="3"/>
        <v>317.26554097648147</v>
      </c>
      <c r="BH20" s="26">
        <f t="shared" si="28"/>
        <v>3489.920950741297</v>
      </c>
    </row>
    <row r="21" spans="4:60">
      <c r="D21" s="49">
        <f t="shared" si="12"/>
        <v>5.1700000000000003E-2</v>
      </c>
      <c r="E21" s="50">
        <f t="shared" si="12"/>
        <v>1138</v>
      </c>
      <c r="F21" s="51">
        <f t="shared" si="12"/>
        <v>283.26554097648147</v>
      </c>
      <c r="G21" s="51">
        <f t="shared" si="12"/>
        <v>1.02</v>
      </c>
      <c r="H21" s="51">
        <f t="shared" si="13"/>
        <v>1.02</v>
      </c>
      <c r="I21" s="51">
        <f t="shared" si="4"/>
        <v>1</v>
      </c>
      <c r="J21" s="21">
        <v>12</v>
      </c>
      <c r="K21" s="25">
        <f t="shared" si="14"/>
        <v>1138</v>
      </c>
      <c r="L21" s="45">
        <f t="shared" si="15"/>
        <v>854.73445902351853</v>
      </c>
      <c r="M21" s="45">
        <f t="shared" si="5"/>
        <v>5486.5651404295531</v>
      </c>
      <c r="N21" s="25">
        <f t="shared" si="0"/>
        <v>283.26554097648147</v>
      </c>
      <c r="O21" s="26">
        <f t="shared" si="16"/>
        <v>3399.1864917177786</v>
      </c>
      <c r="S21" s="49">
        <f t="shared" si="17"/>
        <v>5.1700000000000003E-2</v>
      </c>
      <c r="T21" s="50">
        <f t="shared" si="17"/>
        <v>988</v>
      </c>
      <c r="U21" s="51">
        <f t="shared" si="17"/>
        <v>133.26554097648147</v>
      </c>
      <c r="V21" s="51">
        <f t="shared" si="17"/>
        <v>1.02</v>
      </c>
      <c r="W21" s="51">
        <f t="shared" si="17"/>
        <v>1.02</v>
      </c>
      <c r="X21" s="51">
        <f t="shared" si="6"/>
        <v>1</v>
      </c>
      <c r="Y21" s="21">
        <v>12</v>
      </c>
      <c r="Z21" s="25">
        <f t="shared" si="18"/>
        <v>988</v>
      </c>
      <c r="AA21" s="45">
        <f t="shared" si="19"/>
        <v>854.73445902351853</v>
      </c>
      <c r="AB21" s="45">
        <f t="shared" si="7"/>
        <v>5486.5651404295531</v>
      </c>
      <c r="AC21" s="25">
        <f t="shared" si="1"/>
        <v>133.26554097648147</v>
      </c>
      <c r="AD21" s="26">
        <f t="shared" si="20"/>
        <v>1599.1864917177782</v>
      </c>
      <c r="AH21" s="49">
        <f t="shared" si="21"/>
        <v>5.1700000000000003E-2</v>
      </c>
      <c r="AI21" s="50">
        <f t="shared" si="21"/>
        <v>900</v>
      </c>
      <c r="AJ21" s="51">
        <f t="shared" si="21"/>
        <v>45.265540976481475</v>
      </c>
      <c r="AK21" s="51">
        <f t="shared" si="21"/>
        <v>1.02</v>
      </c>
      <c r="AL21" s="51">
        <f t="shared" si="21"/>
        <v>1.02</v>
      </c>
      <c r="AM21" s="51">
        <f t="shared" si="8"/>
        <v>1</v>
      </c>
      <c r="AN21" s="21">
        <v>12</v>
      </c>
      <c r="AO21" s="25">
        <f t="shared" si="22"/>
        <v>900</v>
      </c>
      <c r="AP21" s="45">
        <f t="shared" si="23"/>
        <v>854.73445902351853</v>
      </c>
      <c r="AQ21" s="45">
        <f t="shared" si="9"/>
        <v>5486.5651404295531</v>
      </c>
      <c r="AR21" s="25">
        <f t="shared" si="2"/>
        <v>45.265540976481475</v>
      </c>
      <c r="AS21" s="26">
        <f t="shared" si="24"/>
        <v>543.1864917177777</v>
      </c>
      <c r="AW21" s="49">
        <f t="shared" si="25"/>
        <v>5.1700000000000003E-2</v>
      </c>
      <c r="AX21" s="50">
        <f t="shared" si="25"/>
        <v>1172</v>
      </c>
      <c r="AY21" s="51">
        <f t="shared" si="25"/>
        <v>317.26554097648147</v>
      </c>
      <c r="AZ21" s="51">
        <f t="shared" si="25"/>
        <v>1.02</v>
      </c>
      <c r="BA21" s="51">
        <f t="shared" si="25"/>
        <v>1.02</v>
      </c>
      <c r="BB21" s="51">
        <f t="shared" si="10"/>
        <v>1</v>
      </c>
      <c r="BC21" s="21">
        <v>12</v>
      </c>
      <c r="BD21" s="25">
        <f t="shared" si="26"/>
        <v>1172</v>
      </c>
      <c r="BE21" s="45">
        <f t="shared" si="27"/>
        <v>854.73445902351853</v>
      </c>
      <c r="BF21" s="45">
        <f t="shared" si="11"/>
        <v>5486.5651404295531</v>
      </c>
      <c r="BG21" s="25">
        <f t="shared" si="3"/>
        <v>317.26554097648147</v>
      </c>
      <c r="BH21" s="26">
        <f t="shared" si="28"/>
        <v>3807.1864917177786</v>
      </c>
    </row>
    <row r="22" spans="4:60">
      <c r="D22" s="49">
        <f t="shared" si="12"/>
        <v>5.1700000000000003E-2</v>
      </c>
      <c r="E22" s="50">
        <f t="shared" si="12"/>
        <v>1138</v>
      </c>
      <c r="F22" s="51">
        <f t="shared" si="12"/>
        <v>283.26554097648147</v>
      </c>
      <c r="G22" s="51">
        <f t="shared" si="12"/>
        <v>1.02</v>
      </c>
      <c r="H22" s="51">
        <f t="shared" si="13"/>
        <v>1.02</v>
      </c>
      <c r="I22" s="51">
        <f t="shared" si="4"/>
        <v>1</v>
      </c>
      <c r="J22" s="21">
        <v>13</v>
      </c>
      <c r="K22" s="25">
        <f t="shared" si="14"/>
        <v>1138</v>
      </c>
      <c r="L22" s="45">
        <f t="shared" si="15"/>
        <v>854.73445902351853</v>
      </c>
      <c r="M22" s="45">
        <f t="shared" si="5"/>
        <v>4915.4860991662426</v>
      </c>
      <c r="N22" s="25">
        <f t="shared" si="0"/>
        <v>283.26554097648147</v>
      </c>
      <c r="O22" s="26">
        <f t="shared" si="16"/>
        <v>3682.4520326942602</v>
      </c>
      <c r="S22" s="49">
        <f t="shared" si="17"/>
        <v>5.1700000000000003E-2</v>
      </c>
      <c r="T22" s="50">
        <f t="shared" si="17"/>
        <v>988</v>
      </c>
      <c r="U22" s="51">
        <f t="shared" si="17"/>
        <v>133.26554097648147</v>
      </c>
      <c r="V22" s="51">
        <f t="shared" si="17"/>
        <v>1.02</v>
      </c>
      <c r="W22" s="51">
        <f t="shared" si="17"/>
        <v>1.02</v>
      </c>
      <c r="X22" s="51">
        <f t="shared" si="6"/>
        <v>1</v>
      </c>
      <c r="Y22" s="21">
        <v>13</v>
      </c>
      <c r="Z22" s="25">
        <f t="shared" si="18"/>
        <v>988</v>
      </c>
      <c r="AA22" s="45">
        <f t="shared" si="19"/>
        <v>854.73445902351853</v>
      </c>
      <c r="AB22" s="45">
        <f t="shared" si="7"/>
        <v>4915.4860991662426</v>
      </c>
      <c r="AC22" s="25">
        <f t="shared" si="1"/>
        <v>133.26554097648147</v>
      </c>
      <c r="AD22" s="26">
        <f t="shared" si="20"/>
        <v>1732.4520326942597</v>
      </c>
      <c r="AH22" s="49">
        <f t="shared" si="21"/>
        <v>5.1700000000000003E-2</v>
      </c>
      <c r="AI22" s="50">
        <f t="shared" si="21"/>
        <v>900</v>
      </c>
      <c r="AJ22" s="51">
        <f t="shared" si="21"/>
        <v>45.265540976481475</v>
      </c>
      <c r="AK22" s="51">
        <f t="shared" si="21"/>
        <v>1.02</v>
      </c>
      <c r="AL22" s="51">
        <f t="shared" si="21"/>
        <v>1.02</v>
      </c>
      <c r="AM22" s="51">
        <f t="shared" si="8"/>
        <v>1</v>
      </c>
      <c r="AN22" s="21">
        <v>13</v>
      </c>
      <c r="AO22" s="25">
        <f t="shared" si="22"/>
        <v>900</v>
      </c>
      <c r="AP22" s="45">
        <f t="shared" si="23"/>
        <v>854.73445902351853</v>
      </c>
      <c r="AQ22" s="45">
        <f t="shared" si="9"/>
        <v>4915.4860991662426</v>
      </c>
      <c r="AR22" s="25">
        <f t="shared" si="2"/>
        <v>45.265540976481475</v>
      </c>
      <c r="AS22" s="26">
        <f t="shared" si="24"/>
        <v>588.45203269425917</v>
      </c>
      <c r="AW22" s="49">
        <f t="shared" si="25"/>
        <v>5.1700000000000003E-2</v>
      </c>
      <c r="AX22" s="50">
        <f t="shared" si="25"/>
        <v>1172</v>
      </c>
      <c r="AY22" s="51">
        <f t="shared" si="25"/>
        <v>317.26554097648147</v>
      </c>
      <c r="AZ22" s="51">
        <f t="shared" si="25"/>
        <v>1.02</v>
      </c>
      <c r="BA22" s="51">
        <f t="shared" si="25"/>
        <v>1.02</v>
      </c>
      <c r="BB22" s="51">
        <f t="shared" si="10"/>
        <v>1</v>
      </c>
      <c r="BC22" s="21">
        <v>13</v>
      </c>
      <c r="BD22" s="25">
        <f t="shared" si="26"/>
        <v>1172</v>
      </c>
      <c r="BE22" s="45">
        <f t="shared" si="27"/>
        <v>854.73445902351853</v>
      </c>
      <c r="BF22" s="45">
        <f t="shared" si="11"/>
        <v>4915.4860991662426</v>
      </c>
      <c r="BG22" s="25">
        <f t="shared" si="3"/>
        <v>317.26554097648147</v>
      </c>
      <c r="BH22" s="26">
        <f t="shared" si="28"/>
        <v>4124.4520326942602</v>
      </c>
    </row>
    <row r="23" spans="4:60">
      <c r="D23" s="49">
        <f t="shared" si="12"/>
        <v>5.1700000000000003E-2</v>
      </c>
      <c r="E23" s="50">
        <f t="shared" si="12"/>
        <v>1138</v>
      </c>
      <c r="F23" s="51">
        <f t="shared" si="12"/>
        <v>283.26554097648147</v>
      </c>
      <c r="G23" s="51">
        <f t="shared" si="12"/>
        <v>1.02</v>
      </c>
      <c r="H23" s="51">
        <f t="shared" si="13"/>
        <v>1.02</v>
      </c>
      <c r="I23" s="51">
        <f t="shared" si="4"/>
        <v>1</v>
      </c>
      <c r="J23" s="21">
        <v>14</v>
      </c>
      <c r="K23" s="25">
        <f t="shared" si="14"/>
        <v>1138</v>
      </c>
      <c r="L23" s="45">
        <f t="shared" si="15"/>
        <v>854.73445902351853</v>
      </c>
      <c r="M23" s="45">
        <f t="shared" si="5"/>
        <v>4314.8822714696189</v>
      </c>
      <c r="N23" s="25">
        <f t="shared" si="0"/>
        <v>283.26554097648147</v>
      </c>
      <c r="O23" s="26">
        <f t="shared" si="16"/>
        <v>3965.7175736707418</v>
      </c>
      <c r="S23" s="49">
        <f t="shared" si="17"/>
        <v>5.1700000000000003E-2</v>
      </c>
      <c r="T23" s="50">
        <f t="shared" si="17"/>
        <v>988</v>
      </c>
      <c r="U23" s="51">
        <f t="shared" si="17"/>
        <v>133.26554097648147</v>
      </c>
      <c r="V23" s="51">
        <f t="shared" si="17"/>
        <v>1.02</v>
      </c>
      <c r="W23" s="51">
        <f t="shared" si="17"/>
        <v>1.02</v>
      </c>
      <c r="X23" s="51">
        <f t="shared" si="6"/>
        <v>1</v>
      </c>
      <c r="Y23" s="21">
        <v>14</v>
      </c>
      <c r="Z23" s="25">
        <f t="shared" si="18"/>
        <v>988</v>
      </c>
      <c r="AA23" s="45">
        <f t="shared" si="19"/>
        <v>854.73445902351853</v>
      </c>
      <c r="AB23" s="45">
        <f t="shared" si="7"/>
        <v>4314.8822714696189</v>
      </c>
      <c r="AC23" s="25">
        <f t="shared" si="1"/>
        <v>133.26554097648147</v>
      </c>
      <c r="AD23" s="26">
        <f t="shared" si="20"/>
        <v>1865.7175736707413</v>
      </c>
      <c r="AH23" s="49">
        <f t="shared" si="21"/>
        <v>5.1700000000000003E-2</v>
      </c>
      <c r="AI23" s="50">
        <f t="shared" si="21"/>
        <v>900</v>
      </c>
      <c r="AJ23" s="51">
        <f t="shared" si="21"/>
        <v>45.265540976481475</v>
      </c>
      <c r="AK23" s="51">
        <f t="shared" si="21"/>
        <v>1.02</v>
      </c>
      <c r="AL23" s="51">
        <f t="shared" si="21"/>
        <v>1.02</v>
      </c>
      <c r="AM23" s="51">
        <f t="shared" si="8"/>
        <v>1</v>
      </c>
      <c r="AN23" s="21">
        <v>14</v>
      </c>
      <c r="AO23" s="25">
        <f t="shared" si="22"/>
        <v>900</v>
      </c>
      <c r="AP23" s="45">
        <f t="shared" si="23"/>
        <v>854.73445902351853</v>
      </c>
      <c r="AQ23" s="45">
        <f t="shared" si="9"/>
        <v>4314.8822714696189</v>
      </c>
      <c r="AR23" s="25">
        <f t="shared" si="2"/>
        <v>45.265540976481475</v>
      </c>
      <c r="AS23" s="26">
        <f t="shared" si="24"/>
        <v>633.71757367074065</v>
      </c>
      <c r="AW23" s="49">
        <f t="shared" si="25"/>
        <v>5.1700000000000003E-2</v>
      </c>
      <c r="AX23" s="50">
        <f t="shared" si="25"/>
        <v>1172</v>
      </c>
      <c r="AY23" s="51">
        <f t="shared" si="25"/>
        <v>317.26554097648147</v>
      </c>
      <c r="AZ23" s="51">
        <f t="shared" si="25"/>
        <v>1.02</v>
      </c>
      <c r="BA23" s="51">
        <f t="shared" si="25"/>
        <v>1.02</v>
      </c>
      <c r="BB23" s="51">
        <f t="shared" si="10"/>
        <v>1</v>
      </c>
      <c r="BC23" s="21">
        <v>14</v>
      </c>
      <c r="BD23" s="25">
        <f t="shared" si="26"/>
        <v>1172</v>
      </c>
      <c r="BE23" s="45">
        <f t="shared" si="27"/>
        <v>854.73445902351853</v>
      </c>
      <c r="BF23" s="45">
        <f t="shared" si="11"/>
        <v>4314.8822714696189</v>
      </c>
      <c r="BG23" s="25">
        <f t="shared" si="3"/>
        <v>317.26554097648147</v>
      </c>
      <c r="BH23" s="26">
        <f t="shared" si="28"/>
        <v>4441.7175736707413</v>
      </c>
    </row>
    <row r="24" spans="4:60">
      <c r="D24" s="49">
        <f t="shared" si="12"/>
        <v>5.1700000000000003E-2</v>
      </c>
      <c r="E24" s="50">
        <f t="shared" si="12"/>
        <v>1138</v>
      </c>
      <c r="F24" s="51">
        <f t="shared" si="12"/>
        <v>283.26554097648147</v>
      </c>
      <c r="G24" s="51">
        <f t="shared" si="12"/>
        <v>1.02</v>
      </c>
      <c r="H24" s="51">
        <f t="shared" si="13"/>
        <v>1.02</v>
      </c>
      <c r="I24" s="51">
        <f t="shared" si="4"/>
        <v>1</v>
      </c>
      <c r="J24" s="21">
        <v>15</v>
      </c>
      <c r="K24" s="25">
        <f t="shared" si="14"/>
        <v>1138</v>
      </c>
      <c r="L24" s="45">
        <f t="shared" si="15"/>
        <v>854.73445902351853</v>
      </c>
      <c r="M24" s="45">
        <f t="shared" si="5"/>
        <v>3683.2272258810804</v>
      </c>
      <c r="N24" s="25">
        <f t="shared" si="0"/>
        <v>283.26554097648147</v>
      </c>
      <c r="O24" s="26">
        <f t="shared" si="16"/>
        <v>4248.9831146472234</v>
      </c>
      <c r="S24" s="49">
        <f t="shared" si="17"/>
        <v>5.1700000000000003E-2</v>
      </c>
      <c r="T24" s="50">
        <f t="shared" si="17"/>
        <v>988</v>
      </c>
      <c r="U24" s="51">
        <f t="shared" si="17"/>
        <v>133.26554097648147</v>
      </c>
      <c r="V24" s="51">
        <f t="shared" si="17"/>
        <v>1.02</v>
      </c>
      <c r="W24" s="51">
        <f t="shared" si="17"/>
        <v>1.02</v>
      </c>
      <c r="X24" s="51">
        <f t="shared" si="6"/>
        <v>1</v>
      </c>
      <c r="Y24" s="21">
        <v>15</v>
      </c>
      <c r="Z24" s="25">
        <f t="shared" si="18"/>
        <v>988</v>
      </c>
      <c r="AA24" s="45">
        <f t="shared" si="19"/>
        <v>854.73445902351853</v>
      </c>
      <c r="AB24" s="45">
        <f t="shared" si="7"/>
        <v>3683.2272258810804</v>
      </c>
      <c r="AC24" s="25">
        <f t="shared" si="1"/>
        <v>133.26554097648147</v>
      </c>
      <c r="AD24" s="26">
        <f t="shared" si="20"/>
        <v>1998.9831146472229</v>
      </c>
      <c r="AH24" s="49">
        <f t="shared" si="21"/>
        <v>5.1700000000000003E-2</v>
      </c>
      <c r="AI24" s="50">
        <f t="shared" si="21"/>
        <v>900</v>
      </c>
      <c r="AJ24" s="51">
        <f t="shared" si="21"/>
        <v>45.265540976481475</v>
      </c>
      <c r="AK24" s="51">
        <f t="shared" si="21"/>
        <v>1.02</v>
      </c>
      <c r="AL24" s="51">
        <f t="shared" si="21"/>
        <v>1.02</v>
      </c>
      <c r="AM24" s="51">
        <f t="shared" si="8"/>
        <v>1</v>
      </c>
      <c r="AN24" s="21">
        <v>15</v>
      </c>
      <c r="AO24" s="25">
        <f t="shared" si="22"/>
        <v>900</v>
      </c>
      <c r="AP24" s="45">
        <f t="shared" si="23"/>
        <v>854.73445902351853</v>
      </c>
      <c r="AQ24" s="45">
        <f t="shared" si="9"/>
        <v>3683.2272258810804</v>
      </c>
      <c r="AR24" s="25">
        <f t="shared" si="2"/>
        <v>45.265540976481475</v>
      </c>
      <c r="AS24" s="26">
        <f t="shared" si="24"/>
        <v>678.98311464722212</v>
      </c>
      <c r="AW24" s="49">
        <f t="shared" si="25"/>
        <v>5.1700000000000003E-2</v>
      </c>
      <c r="AX24" s="50">
        <f t="shared" si="25"/>
        <v>1172</v>
      </c>
      <c r="AY24" s="51">
        <f t="shared" si="25"/>
        <v>317.26554097648147</v>
      </c>
      <c r="AZ24" s="51">
        <f t="shared" si="25"/>
        <v>1.02</v>
      </c>
      <c r="BA24" s="51">
        <f t="shared" si="25"/>
        <v>1.02</v>
      </c>
      <c r="BB24" s="51">
        <f t="shared" si="10"/>
        <v>1</v>
      </c>
      <c r="BC24" s="21">
        <v>15</v>
      </c>
      <c r="BD24" s="25">
        <f t="shared" si="26"/>
        <v>1172</v>
      </c>
      <c r="BE24" s="45">
        <f t="shared" si="27"/>
        <v>854.73445902351853</v>
      </c>
      <c r="BF24" s="45">
        <f t="shared" si="11"/>
        <v>3683.2272258810804</v>
      </c>
      <c r="BG24" s="25">
        <f t="shared" si="3"/>
        <v>317.26554097648147</v>
      </c>
      <c r="BH24" s="26">
        <f t="shared" si="28"/>
        <v>4758.9831146472225</v>
      </c>
    </row>
    <row r="25" spans="4:60">
      <c r="D25" s="49">
        <f t="shared" si="12"/>
        <v>5.1700000000000003E-2</v>
      </c>
      <c r="E25" s="50">
        <f t="shared" si="12"/>
        <v>1138</v>
      </c>
      <c r="F25" s="51">
        <f t="shared" si="12"/>
        <v>283.26554097648147</v>
      </c>
      <c r="G25" s="51">
        <f t="shared" si="12"/>
        <v>1.02</v>
      </c>
      <c r="H25" s="51">
        <f t="shared" si="13"/>
        <v>1.02</v>
      </c>
      <c r="I25" s="51">
        <f t="shared" si="4"/>
        <v>1</v>
      </c>
      <c r="J25" s="21">
        <v>16</v>
      </c>
      <c r="K25" s="25">
        <f t="shared" si="14"/>
        <v>1138</v>
      </c>
      <c r="L25" s="45">
        <f t="shared" si="15"/>
        <v>854.73445902351853</v>
      </c>
      <c r="M25" s="45">
        <f t="shared" si="5"/>
        <v>3018.9156144356143</v>
      </c>
      <c r="N25" s="25">
        <f t="shared" si="0"/>
        <v>283.26554097648147</v>
      </c>
      <c r="O25" s="26">
        <f t="shared" si="16"/>
        <v>4532.2486556237045</v>
      </c>
      <c r="S25" s="49">
        <f t="shared" si="17"/>
        <v>5.1700000000000003E-2</v>
      </c>
      <c r="T25" s="50">
        <f t="shared" si="17"/>
        <v>988</v>
      </c>
      <c r="U25" s="51">
        <f t="shared" si="17"/>
        <v>133.26554097648147</v>
      </c>
      <c r="V25" s="51">
        <f t="shared" si="17"/>
        <v>1.02</v>
      </c>
      <c r="W25" s="51">
        <f t="shared" si="17"/>
        <v>1.02</v>
      </c>
      <c r="X25" s="51">
        <f t="shared" si="6"/>
        <v>1</v>
      </c>
      <c r="Y25" s="21">
        <v>16</v>
      </c>
      <c r="Z25" s="25">
        <f t="shared" si="18"/>
        <v>988</v>
      </c>
      <c r="AA25" s="45">
        <f t="shared" si="19"/>
        <v>854.73445902351853</v>
      </c>
      <c r="AB25" s="45">
        <f t="shared" si="7"/>
        <v>3018.9156144356143</v>
      </c>
      <c r="AC25" s="25">
        <f t="shared" si="1"/>
        <v>133.26554097648147</v>
      </c>
      <c r="AD25" s="26">
        <f t="shared" si="20"/>
        <v>2132.2486556237045</v>
      </c>
      <c r="AH25" s="49">
        <f t="shared" si="21"/>
        <v>5.1700000000000003E-2</v>
      </c>
      <c r="AI25" s="50">
        <f t="shared" si="21"/>
        <v>900</v>
      </c>
      <c r="AJ25" s="51">
        <f t="shared" si="21"/>
        <v>45.265540976481475</v>
      </c>
      <c r="AK25" s="51">
        <f t="shared" si="21"/>
        <v>1.02</v>
      </c>
      <c r="AL25" s="51">
        <f t="shared" si="21"/>
        <v>1.02</v>
      </c>
      <c r="AM25" s="51">
        <f t="shared" si="8"/>
        <v>1</v>
      </c>
      <c r="AN25" s="21">
        <v>16</v>
      </c>
      <c r="AO25" s="25">
        <f t="shared" si="22"/>
        <v>900</v>
      </c>
      <c r="AP25" s="45">
        <f t="shared" si="23"/>
        <v>854.73445902351853</v>
      </c>
      <c r="AQ25" s="45">
        <f t="shared" si="9"/>
        <v>3018.9156144356143</v>
      </c>
      <c r="AR25" s="25">
        <f t="shared" si="2"/>
        <v>45.265540976481475</v>
      </c>
      <c r="AS25" s="26">
        <f t="shared" si="24"/>
        <v>724.2486556237036</v>
      </c>
      <c r="AW25" s="49">
        <f t="shared" si="25"/>
        <v>5.1700000000000003E-2</v>
      </c>
      <c r="AX25" s="50">
        <f t="shared" si="25"/>
        <v>1172</v>
      </c>
      <c r="AY25" s="51">
        <f t="shared" si="25"/>
        <v>317.26554097648147</v>
      </c>
      <c r="AZ25" s="51">
        <f t="shared" si="25"/>
        <v>1.02</v>
      </c>
      <c r="BA25" s="51">
        <f t="shared" si="25"/>
        <v>1.02</v>
      </c>
      <c r="BB25" s="51">
        <f t="shared" si="10"/>
        <v>1</v>
      </c>
      <c r="BC25" s="21">
        <v>16</v>
      </c>
      <c r="BD25" s="25">
        <f t="shared" si="26"/>
        <v>1172</v>
      </c>
      <c r="BE25" s="45">
        <f t="shared" si="27"/>
        <v>854.73445902351853</v>
      </c>
      <c r="BF25" s="45">
        <f t="shared" si="11"/>
        <v>3018.9156144356143</v>
      </c>
      <c r="BG25" s="25">
        <f t="shared" si="3"/>
        <v>317.26554097648147</v>
      </c>
      <c r="BH25" s="26">
        <f t="shared" si="28"/>
        <v>5076.2486556237036</v>
      </c>
    </row>
    <row r="26" spans="4:60">
      <c r="D26" s="49">
        <f t="shared" si="12"/>
        <v>5.1700000000000003E-2</v>
      </c>
      <c r="E26" s="50">
        <f t="shared" si="12"/>
        <v>1138</v>
      </c>
      <c r="F26" s="51">
        <f t="shared" si="12"/>
        <v>283.26554097648147</v>
      </c>
      <c r="G26" s="51">
        <f t="shared" si="12"/>
        <v>1.02</v>
      </c>
      <c r="H26" s="51">
        <f t="shared" si="13"/>
        <v>1.02</v>
      </c>
      <c r="I26" s="51">
        <f t="shared" si="4"/>
        <v>1</v>
      </c>
      <c r="J26" s="21">
        <v>17</v>
      </c>
      <c r="K26" s="25">
        <f t="shared" si="14"/>
        <v>1138</v>
      </c>
      <c r="L26" s="45">
        <f t="shared" si="15"/>
        <v>854.73445902351853</v>
      </c>
      <c r="M26" s="45">
        <f t="shared" si="5"/>
        <v>2320.2590926784173</v>
      </c>
      <c r="N26" s="25">
        <f t="shared" si="0"/>
        <v>283.26554097648147</v>
      </c>
      <c r="O26" s="26">
        <f t="shared" si="16"/>
        <v>4815.5141966001856</v>
      </c>
      <c r="S26" s="49">
        <f t="shared" si="17"/>
        <v>5.1700000000000003E-2</v>
      </c>
      <c r="T26" s="50">
        <f t="shared" si="17"/>
        <v>988</v>
      </c>
      <c r="U26" s="51">
        <f t="shared" si="17"/>
        <v>133.26554097648147</v>
      </c>
      <c r="V26" s="51">
        <f t="shared" si="17"/>
        <v>1.02</v>
      </c>
      <c r="W26" s="51">
        <f t="shared" si="17"/>
        <v>1.02</v>
      </c>
      <c r="X26" s="51">
        <f t="shared" si="6"/>
        <v>1</v>
      </c>
      <c r="Y26" s="21">
        <v>17</v>
      </c>
      <c r="Z26" s="25">
        <f t="shared" si="18"/>
        <v>988</v>
      </c>
      <c r="AA26" s="45">
        <f t="shared" si="19"/>
        <v>854.73445902351853</v>
      </c>
      <c r="AB26" s="45">
        <f t="shared" si="7"/>
        <v>2320.2590926784173</v>
      </c>
      <c r="AC26" s="25">
        <f t="shared" si="1"/>
        <v>133.26554097648147</v>
      </c>
      <c r="AD26" s="26">
        <f t="shared" si="20"/>
        <v>2265.5141966001861</v>
      </c>
      <c r="AH26" s="49">
        <f t="shared" si="21"/>
        <v>5.1700000000000003E-2</v>
      </c>
      <c r="AI26" s="50">
        <f t="shared" si="21"/>
        <v>900</v>
      </c>
      <c r="AJ26" s="51">
        <f t="shared" si="21"/>
        <v>45.265540976481475</v>
      </c>
      <c r="AK26" s="51">
        <f t="shared" si="21"/>
        <v>1.02</v>
      </c>
      <c r="AL26" s="51">
        <f t="shared" si="21"/>
        <v>1.02</v>
      </c>
      <c r="AM26" s="51">
        <f t="shared" si="8"/>
        <v>1</v>
      </c>
      <c r="AN26" s="21">
        <v>17</v>
      </c>
      <c r="AO26" s="25">
        <f t="shared" si="22"/>
        <v>900</v>
      </c>
      <c r="AP26" s="45">
        <f t="shared" si="23"/>
        <v>854.73445902351853</v>
      </c>
      <c r="AQ26" s="45">
        <f t="shared" si="9"/>
        <v>2320.2590926784173</v>
      </c>
      <c r="AR26" s="25">
        <f t="shared" si="2"/>
        <v>45.265540976481475</v>
      </c>
      <c r="AS26" s="26">
        <f t="shared" si="24"/>
        <v>769.51419660018507</v>
      </c>
      <c r="AW26" s="49">
        <f t="shared" si="25"/>
        <v>5.1700000000000003E-2</v>
      </c>
      <c r="AX26" s="50">
        <f t="shared" si="25"/>
        <v>1172</v>
      </c>
      <c r="AY26" s="51">
        <f t="shared" si="25"/>
        <v>317.26554097648147</v>
      </c>
      <c r="AZ26" s="51">
        <f t="shared" si="25"/>
        <v>1.02</v>
      </c>
      <c r="BA26" s="51">
        <f t="shared" si="25"/>
        <v>1.02</v>
      </c>
      <c r="BB26" s="51">
        <f t="shared" si="10"/>
        <v>1</v>
      </c>
      <c r="BC26" s="21">
        <v>17</v>
      </c>
      <c r="BD26" s="25">
        <f t="shared" si="26"/>
        <v>1172</v>
      </c>
      <c r="BE26" s="45">
        <f t="shared" si="27"/>
        <v>854.73445902351853</v>
      </c>
      <c r="BF26" s="45">
        <f t="shared" si="11"/>
        <v>2320.2590926784173</v>
      </c>
      <c r="BG26" s="25">
        <f t="shared" si="3"/>
        <v>317.26554097648147</v>
      </c>
      <c r="BH26" s="26">
        <f t="shared" si="28"/>
        <v>5393.5141966001847</v>
      </c>
    </row>
    <row r="27" spans="4:60">
      <c r="D27" s="49">
        <f t="shared" si="12"/>
        <v>5.1700000000000003E-2</v>
      </c>
      <c r="E27" s="50">
        <f t="shared" si="12"/>
        <v>1138</v>
      </c>
      <c r="F27" s="51">
        <f t="shared" si="12"/>
        <v>283.26554097648147</v>
      </c>
      <c r="G27" s="51">
        <f t="shared" si="12"/>
        <v>1.02</v>
      </c>
      <c r="H27" s="51">
        <f t="shared" si="13"/>
        <v>1.02</v>
      </c>
      <c r="I27" s="51">
        <f t="shared" si="4"/>
        <v>1</v>
      </c>
      <c r="J27" s="21">
        <v>18</v>
      </c>
      <c r="K27" s="25">
        <f t="shared" si="14"/>
        <v>1138</v>
      </c>
      <c r="L27" s="45">
        <f t="shared" si="15"/>
        <v>854.73445902351853</v>
      </c>
      <c r="M27" s="45">
        <f t="shared" si="5"/>
        <v>1585.4820287463731</v>
      </c>
      <c r="N27" s="25">
        <f t="shared" si="0"/>
        <v>283.26554097648147</v>
      </c>
      <c r="O27" s="26">
        <f t="shared" si="16"/>
        <v>5098.7797375766668</v>
      </c>
      <c r="S27" s="49">
        <f t="shared" si="17"/>
        <v>5.1700000000000003E-2</v>
      </c>
      <c r="T27" s="50">
        <f t="shared" si="17"/>
        <v>988</v>
      </c>
      <c r="U27" s="51">
        <f t="shared" si="17"/>
        <v>133.26554097648147</v>
      </c>
      <c r="V27" s="51">
        <f t="shared" si="17"/>
        <v>1.02</v>
      </c>
      <c r="W27" s="51">
        <f t="shared" si="17"/>
        <v>1.02</v>
      </c>
      <c r="X27" s="51">
        <f t="shared" si="6"/>
        <v>1</v>
      </c>
      <c r="Y27" s="21">
        <v>18</v>
      </c>
      <c r="Z27" s="25">
        <f t="shared" si="18"/>
        <v>988</v>
      </c>
      <c r="AA27" s="45">
        <f t="shared" si="19"/>
        <v>854.73445902351853</v>
      </c>
      <c r="AB27" s="45">
        <f t="shared" si="7"/>
        <v>1585.4820287463731</v>
      </c>
      <c r="AC27" s="25">
        <f t="shared" si="1"/>
        <v>133.26554097648147</v>
      </c>
      <c r="AD27" s="26">
        <f t="shared" si="20"/>
        <v>2398.7797375766677</v>
      </c>
      <c r="AH27" s="49">
        <f t="shared" si="21"/>
        <v>5.1700000000000003E-2</v>
      </c>
      <c r="AI27" s="50">
        <f t="shared" si="21"/>
        <v>900</v>
      </c>
      <c r="AJ27" s="51">
        <f t="shared" si="21"/>
        <v>45.265540976481475</v>
      </c>
      <c r="AK27" s="51">
        <f t="shared" si="21"/>
        <v>1.02</v>
      </c>
      <c r="AL27" s="51">
        <f t="shared" si="21"/>
        <v>1.02</v>
      </c>
      <c r="AM27" s="51">
        <f t="shared" si="8"/>
        <v>1</v>
      </c>
      <c r="AN27" s="21">
        <v>18</v>
      </c>
      <c r="AO27" s="25">
        <f t="shared" si="22"/>
        <v>900</v>
      </c>
      <c r="AP27" s="45">
        <f t="shared" si="23"/>
        <v>854.73445902351853</v>
      </c>
      <c r="AQ27" s="45">
        <f t="shared" si="9"/>
        <v>1585.4820287463731</v>
      </c>
      <c r="AR27" s="25">
        <f t="shared" si="2"/>
        <v>45.265540976481475</v>
      </c>
      <c r="AS27" s="26">
        <f t="shared" si="24"/>
        <v>814.77973757666655</v>
      </c>
      <c r="AW27" s="49">
        <f t="shared" si="25"/>
        <v>5.1700000000000003E-2</v>
      </c>
      <c r="AX27" s="50">
        <f t="shared" si="25"/>
        <v>1172</v>
      </c>
      <c r="AY27" s="51">
        <f t="shared" si="25"/>
        <v>317.26554097648147</v>
      </c>
      <c r="AZ27" s="51">
        <f t="shared" si="25"/>
        <v>1.02</v>
      </c>
      <c r="BA27" s="51">
        <f t="shared" si="25"/>
        <v>1.02</v>
      </c>
      <c r="BB27" s="51">
        <f t="shared" si="10"/>
        <v>1</v>
      </c>
      <c r="BC27" s="21">
        <v>18</v>
      </c>
      <c r="BD27" s="25">
        <f t="shared" si="26"/>
        <v>1172</v>
      </c>
      <c r="BE27" s="45">
        <f t="shared" si="27"/>
        <v>854.73445902351853</v>
      </c>
      <c r="BF27" s="45">
        <f t="shared" si="11"/>
        <v>1585.4820287463731</v>
      </c>
      <c r="BG27" s="25">
        <f t="shared" si="3"/>
        <v>317.26554097648147</v>
      </c>
      <c r="BH27" s="26">
        <f t="shared" si="28"/>
        <v>5710.7797375766659</v>
      </c>
    </row>
    <row r="28" spans="4:60">
      <c r="D28" s="49">
        <f t="shared" ref="D28:G29" si="29">D27</f>
        <v>5.1700000000000003E-2</v>
      </c>
      <c r="E28" s="50">
        <f t="shared" si="29"/>
        <v>1138</v>
      </c>
      <c r="F28" s="51">
        <f t="shared" si="29"/>
        <v>283.26554097648147</v>
      </c>
      <c r="G28" s="51">
        <f t="shared" si="29"/>
        <v>1.02</v>
      </c>
      <c r="H28" s="51">
        <f t="shared" si="13"/>
        <v>1.02</v>
      </c>
      <c r="I28" s="51">
        <f t="shared" si="4"/>
        <v>1</v>
      </c>
      <c r="J28" s="21">
        <v>19</v>
      </c>
      <c r="K28" s="25">
        <f t="shared" si="14"/>
        <v>1138</v>
      </c>
      <c r="L28" s="45">
        <f t="shared" si="15"/>
        <v>854.73445902351853</v>
      </c>
      <c r="M28" s="45">
        <f t="shared" si="5"/>
        <v>812.71699060904223</v>
      </c>
      <c r="N28" s="25">
        <f t="shared" si="0"/>
        <v>283.26554097648147</v>
      </c>
      <c r="O28" s="26">
        <f t="shared" si="16"/>
        <v>5382.0452785531479</v>
      </c>
      <c r="S28" s="49">
        <f t="shared" ref="S28:W29" si="30">S27</f>
        <v>5.1700000000000003E-2</v>
      </c>
      <c r="T28" s="50">
        <f t="shared" si="30"/>
        <v>988</v>
      </c>
      <c r="U28" s="51">
        <f t="shared" si="30"/>
        <v>133.26554097648147</v>
      </c>
      <c r="V28" s="51">
        <f t="shared" si="30"/>
        <v>1.02</v>
      </c>
      <c r="W28" s="51">
        <f t="shared" si="30"/>
        <v>1.02</v>
      </c>
      <c r="X28" s="51">
        <f t="shared" si="6"/>
        <v>1</v>
      </c>
      <c r="Y28" s="21">
        <v>19</v>
      </c>
      <c r="Z28" s="25">
        <f t="shared" si="18"/>
        <v>988</v>
      </c>
      <c r="AA28" s="45">
        <f t="shared" si="19"/>
        <v>854.73445902351853</v>
      </c>
      <c r="AB28" s="45">
        <f t="shared" si="7"/>
        <v>812.71699060904223</v>
      </c>
      <c r="AC28" s="25">
        <f t="shared" si="1"/>
        <v>133.26554097648147</v>
      </c>
      <c r="AD28" s="26">
        <f t="shared" si="20"/>
        <v>2532.0452785531493</v>
      </c>
      <c r="AH28" s="49">
        <f t="shared" ref="AH28:AL29" si="31">AH27</f>
        <v>5.1700000000000003E-2</v>
      </c>
      <c r="AI28" s="50">
        <f t="shared" si="31"/>
        <v>900</v>
      </c>
      <c r="AJ28" s="51">
        <f t="shared" si="31"/>
        <v>45.265540976481475</v>
      </c>
      <c r="AK28" s="51">
        <f t="shared" si="31"/>
        <v>1.02</v>
      </c>
      <c r="AL28" s="51">
        <f t="shared" si="31"/>
        <v>1.02</v>
      </c>
      <c r="AM28" s="51">
        <f t="shared" si="8"/>
        <v>1</v>
      </c>
      <c r="AN28" s="21">
        <v>19</v>
      </c>
      <c r="AO28" s="25">
        <f t="shared" si="22"/>
        <v>900</v>
      </c>
      <c r="AP28" s="45">
        <f t="shared" si="23"/>
        <v>854.73445902351853</v>
      </c>
      <c r="AQ28" s="45">
        <f t="shared" si="9"/>
        <v>812.71699060904223</v>
      </c>
      <c r="AR28" s="25">
        <f t="shared" si="2"/>
        <v>45.265540976481475</v>
      </c>
      <c r="AS28" s="26">
        <f t="shared" si="24"/>
        <v>860.04527855314802</v>
      </c>
      <c r="AW28" s="49">
        <f t="shared" ref="AW28:BA29" si="32">AW27</f>
        <v>5.1700000000000003E-2</v>
      </c>
      <c r="AX28" s="50">
        <f t="shared" si="32"/>
        <v>1172</v>
      </c>
      <c r="AY28" s="51">
        <f t="shared" si="32"/>
        <v>317.26554097648147</v>
      </c>
      <c r="AZ28" s="51">
        <f t="shared" si="32"/>
        <v>1.02</v>
      </c>
      <c r="BA28" s="51">
        <f t="shared" si="32"/>
        <v>1.02</v>
      </c>
      <c r="BB28" s="51">
        <f t="shared" si="10"/>
        <v>1</v>
      </c>
      <c r="BC28" s="21">
        <v>19</v>
      </c>
      <c r="BD28" s="25">
        <f t="shared" si="26"/>
        <v>1172</v>
      </c>
      <c r="BE28" s="45">
        <f t="shared" si="27"/>
        <v>854.73445902351853</v>
      </c>
      <c r="BF28" s="45">
        <f t="shared" si="11"/>
        <v>812.71699060904223</v>
      </c>
      <c r="BG28" s="25">
        <f t="shared" si="3"/>
        <v>317.26554097648147</v>
      </c>
      <c r="BH28" s="26">
        <f t="shared" si="28"/>
        <v>6028.045278553147</v>
      </c>
    </row>
    <row r="29" spans="4:60">
      <c r="D29" s="49">
        <f t="shared" si="29"/>
        <v>5.1700000000000003E-2</v>
      </c>
      <c r="E29" s="50">
        <f t="shared" si="29"/>
        <v>1138</v>
      </c>
      <c r="F29" s="51">
        <f t="shared" si="29"/>
        <v>283.26554097648147</v>
      </c>
      <c r="G29" s="51">
        <f t="shared" si="29"/>
        <v>1.02</v>
      </c>
      <c r="H29" s="51">
        <f t="shared" si="13"/>
        <v>1.02</v>
      </c>
      <c r="I29" s="51">
        <f t="shared" si="4"/>
        <v>1</v>
      </c>
      <c r="J29" s="21">
        <v>20</v>
      </c>
      <c r="K29" s="25">
        <f t="shared" si="14"/>
        <v>1138</v>
      </c>
      <c r="L29" s="45">
        <f t="shared" si="15"/>
        <v>854.73445902351853</v>
      </c>
      <c r="M29" s="45">
        <f t="shared" si="5"/>
        <v>1.1254996934439987E-11</v>
      </c>
      <c r="N29" s="25">
        <f t="shared" si="0"/>
        <v>283.26554097648147</v>
      </c>
      <c r="O29" s="26">
        <f t="shared" si="16"/>
        <v>5665.310819529629</v>
      </c>
      <c r="S29" s="49">
        <f t="shared" si="30"/>
        <v>5.1700000000000003E-2</v>
      </c>
      <c r="T29" s="50">
        <f t="shared" si="30"/>
        <v>988</v>
      </c>
      <c r="U29" s="51">
        <f t="shared" si="30"/>
        <v>133.26554097648147</v>
      </c>
      <c r="V29" s="51">
        <f t="shared" si="30"/>
        <v>1.02</v>
      </c>
      <c r="W29" s="51">
        <f t="shared" si="30"/>
        <v>1.02</v>
      </c>
      <c r="X29" s="51">
        <f t="shared" si="6"/>
        <v>1</v>
      </c>
      <c r="Y29" s="21">
        <v>20</v>
      </c>
      <c r="Z29" s="25">
        <f t="shared" si="18"/>
        <v>988</v>
      </c>
      <c r="AA29" s="45">
        <f t="shared" si="19"/>
        <v>854.73445902351853</v>
      </c>
      <c r="AB29" s="45">
        <f t="shared" si="7"/>
        <v>1.1254996934439987E-11</v>
      </c>
      <c r="AC29" s="25">
        <f t="shared" si="1"/>
        <v>133.26554097648147</v>
      </c>
      <c r="AD29" s="26">
        <f t="shared" si="20"/>
        <v>2665.3108195296309</v>
      </c>
      <c r="AH29" s="49">
        <f t="shared" si="31"/>
        <v>5.1700000000000003E-2</v>
      </c>
      <c r="AI29" s="50">
        <f t="shared" si="31"/>
        <v>900</v>
      </c>
      <c r="AJ29" s="51">
        <f t="shared" si="31"/>
        <v>45.265540976481475</v>
      </c>
      <c r="AK29" s="51">
        <f t="shared" si="31"/>
        <v>1.02</v>
      </c>
      <c r="AL29" s="51">
        <f t="shared" si="31"/>
        <v>1.02</v>
      </c>
      <c r="AM29" s="51">
        <f t="shared" si="8"/>
        <v>1</v>
      </c>
      <c r="AN29" s="21">
        <v>20</v>
      </c>
      <c r="AO29" s="25">
        <f t="shared" si="22"/>
        <v>900</v>
      </c>
      <c r="AP29" s="45">
        <f t="shared" si="23"/>
        <v>854.73445902351853</v>
      </c>
      <c r="AQ29" s="45">
        <f t="shared" si="9"/>
        <v>1.1254996934439987E-11</v>
      </c>
      <c r="AR29" s="25">
        <f t="shared" si="2"/>
        <v>45.265540976481475</v>
      </c>
      <c r="AS29" s="26">
        <f t="shared" si="24"/>
        <v>905.3108195296295</v>
      </c>
      <c r="AW29" s="49">
        <f t="shared" si="32"/>
        <v>5.1700000000000003E-2</v>
      </c>
      <c r="AX29" s="50">
        <f t="shared" si="32"/>
        <v>1172</v>
      </c>
      <c r="AY29" s="51">
        <f t="shared" si="32"/>
        <v>317.26554097648147</v>
      </c>
      <c r="AZ29" s="51">
        <f t="shared" si="32"/>
        <v>1.02</v>
      </c>
      <c r="BA29" s="51">
        <f t="shared" si="32"/>
        <v>1.02</v>
      </c>
      <c r="BB29" s="51">
        <f t="shared" si="10"/>
        <v>1</v>
      </c>
      <c r="BC29" s="21">
        <v>20</v>
      </c>
      <c r="BD29" s="25">
        <f t="shared" si="26"/>
        <v>1172</v>
      </c>
      <c r="BE29" s="45">
        <f t="shared" si="27"/>
        <v>854.73445902351853</v>
      </c>
      <c r="BF29" s="45">
        <f t="shared" si="11"/>
        <v>1.1254996934439987E-11</v>
      </c>
      <c r="BG29" s="25">
        <f t="shared" si="3"/>
        <v>317.26554097648147</v>
      </c>
      <c r="BH29" s="26">
        <f t="shared" si="28"/>
        <v>6345.3108195296281</v>
      </c>
    </row>
    <row r="30" spans="4:60">
      <c r="D30" s="49"/>
      <c r="E30" s="50"/>
      <c r="F30" s="51"/>
      <c r="G30" s="51"/>
      <c r="H30" s="51"/>
      <c r="I30" s="51"/>
      <c r="J30" s="21"/>
      <c r="K30" s="25"/>
      <c r="L30" s="45"/>
      <c r="M30" s="45"/>
      <c r="N30" s="25"/>
      <c r="O30" s="26"/>
      <c r="S30" s="49"/>
      <c r="T30" s="50"/>
      <c r="U30" s="51"/>
      <c r="V30" s="51"/>
      <c r="W30" s="51"/>
      <c r="X30" s="51"/>
      <c r="Y30" s="21"/>
      <c r="Z30" s="25"/>
      <c r="AA30" s="45"/>
      <c r="AB30" s="45"/>
      <c r="AC30" s="25"/>
      <c r="AD30" s="26"/>
      <c r="AH30" s="49"/>
      <c r="AI30" s="50"/>
      <c r="AJ30" s="51"/>
      <c r="AK30" s="51"/>
      <c r="AL30" s="51"/>
      <c r="AM30" s="51"/>
      <c r="AN30" s="21"/>
      <c r="AO30" s="25"/>
      <c r="AP30" s="45"/>
      <c r="AQ30" s="45"/>
      <c r="AR30" s="25"/>
      <c r="AS30" s="26"/>
      <c r="AW30" s="49"/>
      <c r="AX30" s="50"/>
      <c r="AY30" s="51"/>
      <c r="AZ30" s="51"/>
      <c r="BA30" s="51"/>
      <c r="BB30" s="51"/>
      <c r="BC30" s="21"/>
      <c r="BD30" s="25"/>
      <c r="BE30" s="45"/>
      <c r="BF30" s="45"/>
      <c r="BG30" s="25"/>
      <c r="BH30" s="26"/>
    </row>
    <row r="31" spans="4:60">
      <c r="J31" s="33" t="s">
        <v>65</v>
      </c>
      <c r="K31" s="34"/>
      <c r="M31" s="45">
        <f>SUM(L10:L29)</f>
        <v>17094.689180470374</v>
      </c>
      <c r="O31" s="27"/>
      <c r="Y31" s="33" t="s">
        <v>65</v>
      </c>
      <c r="Z31" s="34"/>
      <c r="AB31" s="45">
        <f>SUM(AA10:AA29)</f>
        <v>17094.689180470374</v>
      </c>
      <c r="AD31" s="27"/>
      <c r="AN31" s="33" t="s">
        <v>65</v>
      </c>
      <c r="AO31" s="34"/>
      <c r="AQ31" s="45">
        <f>SUM(AP10:AP29)</f>
        <v>17094.689180470374</v>
      </c>
      <c r="AS31" s="27"/>
      <c r="BC31" s="33" t="s">
        <v>65</v>
      </c>
      <c r="BD31" s="34"/>
      <c r="BF31" s="45">
        <f>SUM(BE10:BE29)</f>
        <v>17094.689180470374</v>
      </c>
      <c r="BH31" s="27"/>
    </row>
    <row r="32" spans="4:60">
      <c r="J32" s="70" t="s">
        <v>66</v>
      </c>
      <c r="K32" s="71"/>
      <c r="L32" s="71"/>
      <c r="M32" s="25">
        <f>O29</f>
        <v>5665.310819529629</v>
      </c>
      <c r="O32" s="27"/>
      <c r="Y32" s="70" t="s">
        <v>66</v>
      </c>
      <c r="Z32" s="71"/>
      <c r="AA32" s="71"/>
      <c r="AB32" s="25">
        <f>AD29</f>
        <v>2665.3108195296309</v>
      </c>
      <c r="AD32" s="27"/>
      <c r="AN32" s="70" t="s">
        <v>66</v>
      </c>
      <c r="AO32" s="71"/>
      <c r="AP32" s="71"/>
      <c r="AQ32" s="25">
        <f>AS29</f>
        <v>905.3108195296295</v>
      </c>
      <c r="AS32" s="27"/>
      <c r="BC32" s="33" t="s">
        <v>66</v>
      </c>
      <c r="BF32" s="25">
        <f>BH29</f>
        <v>6345.3108195296281</v>
      </c>
      <c r="BH32" s="27"/>
    </row>
    <row r="33" spans="1:63" ht="16" thickBot="1">
      <c r="J33" s="52" t="s">
        <v>67</v>
      </c>
      <c r="K33" s="29"/>
      <c r="L33" s="29"/>
      <c r="M33" s="30">
        <f>M32+M31</f>
        <v>22760.000000000004</v>
      </c>
      <c r="N33" s="29"/>
      <c r="O33" s="31"/>
      <c r="Y33" s="52" t="s">
        <v>67</v>
      </c>
      <c r="Z33" s="29"/>
      <c r="AA33" s="29"/>
      <c r="AB33" s="30">
        <f>AB32+AB31</f>
        <v>19760.000000000004</v>
      </c>
      <c r="AC33" s="29"/>
      <c r="AD33" s="31"/>
      <c r="AN33" s="52" t="s">
        <v>67</v>
      </c>
      <c r="AO33" s="29"/>
      <c r="AP33" s="29"/>
      <c r="AQ33" s="30">
        <f>AQ32+AQ31</f>
        <v>18000.000000000004</v>
      </c>
      <c r="AR33" s="29"/>
      <c r="AS33" s="31"/>
      <c r="BC33" s="52" t="s">
        <v>67</v>
      </c>
      <c r="BD33" s="29"/>
      <c r="BE33" s="29"/>
      <c r="BF33" s="30">
        <f>BF32+BF31</f>
        <v>23440</v>
      </c>
      <c r="BG33" s="29"/>
      <c r="BH33" s="31"/>
    </row>
    <row r="34" spans="1:63" ht="16" thickBot="1"/>
    <row r="35" spans="1:63" s="9" customFormat="1">
      <c r="A35" s="34"/>
      <c r="B35" s="34"/>
      <c r="C35" s="34"/>
      <c r="D35" s="34"/>
      <c r="E35" s="34"/>
      <c r="F35" s="34"/>
      <c r="G35" s="34"/>
      <c r="H35" s="34"/>
      <c r="I35" s="34"/>
      <c r="J35" s="67" t="s">
        <v>68</v>
      </c>
      <c r="K35" s="68"/>
      <c r="L35" s="68"/>
      <c r="M35" s="68"/>
      <c r="N35" s="68"/>
      <c r="O35" s="69"/>
      <c r="P35" s="34"/>
      <c r="Q35" s="34"/>
      <c r="R35" s="34"/>
      <c r="S35" s="34"/>
      <c r="T35" s="34"/>
      <c r="U35" s="34"/>
      <c r="V35" s="34"/>
      <c r="W35" s="34"/>
      <c r="X35" s="34"/>
      <c r="Y35" s="67" t="s">
        <v>69</v>
      </c>
      <c r="Z35" s="68"/>
      <c r="AA35" s="68"/>
      <c r="AB35" s="68"/>
      <c r="AC35" s="68"/>
      <c r="AD35" s="69"/>
      <c r="AE35" s="34"/>
      <c r="AF35" s="34"/>
      <c r="AG35" s="34"/>
      <c r="AH35" s="34"/>
      <c r="AI35" s="34"/>
      <c r="AJ35" s="34"/>
      <c r="AK35" s="34"/>
      <c r="AL35" s="34"/>
      <c r="AM35" s="34"/>
      <c r="AN35" s="67" t="s">
        <v>70</v>
      </c>
      <c r="AO35" s="68"/>
      <c r="AP35" s="68"/>
      <c r="AQ35" s="68"/>
      <c r="AR35" s="68"/>
      <c r="AS35" s="69"/>
      <c r="AT35" s="34"/>
      <c r="AU35" s="34"/>
      <c r="AV35" s="34"/>
      <c r="AW35" s="34"/>
      <c r="AX35" s="34"/>
      <c r="AY35" s="34"/>
      <c r="AZ35" s="34"/>
      <c r="BA35" s="34"/>
      <c r="BB35" s="34"/>
      <c r="BC35" s="67" t="s">
        <v>71</v>
      </c>
      <c r="BD35" s="68"/>
      <c r="BE35" s="68"/>
      <c r="BF35" s="68"/>
      <c r="BG35" s="68"/>
      <c r="BH35" s="69"/>
      <c r="BI35" s="34"/>
      <c r="BJ35" s="34"/>
      <c r="BK35" s="34"/>
    </row>
    <row r="36" spans="1:63">
      <c r="J36" s="21"/>
      <c r="O36" s="27"/>
      <c r="Y36" s="21"/>
      <c r="AD36" s="27"/>
      <c r="AN36" s="21"/>
      <c r="AS36" s="27"/>
      <c r="BC36" s="21"/>
      <c r="BH36" s="27"/>
    </row>
    <row r="37" spans="1:63">
      <c r="J37" s="33" t="s">
        <v>52</v>
      </c>
      <c r="K37" s="34"/>
      <c r="L37" s="34"/>
      <c r="M37" s="34"/>
      <c r="N37" s="34"/>
      <c r="O37" s="35"/>
      <c r="Y37" s="33" t="s">
        <v>52</v>
      </c>
      <c r="Z37" s="34"/>
      <c r="AA37" s="34"/>
      <c r="AB37" s="34"/>
      <c r="AC37" s="34"/>
      <c r="AD37" s="35"/>
      <c r="AN37" s="33" t="s">
        <v>52</v>
      </c>
      <c r="AO37" s="34"/>
      <c r="AP37" s="34"/>
      <c r="AQ37" s="34"/>
      <c r="AR37" s="34"/>
      <c r="AS37" s="35"/>
      <c r="BC37" s="33" t="s">
        <v>52</v>
      </c>
      <c r="BD37" s="34"/>
      <c r="BE37" s="34"/>
      <c r="BF37" s="34"/>
      <c r="BG37" s="34"/>
      <c r="BH37" s="35"/>
    </row>
    <row r="38" spans="1:63" ht="42">
      <c r="J38" s="36" t="s">
        <v>53</v>
      </c>
      <c r="K38" s="37" t="s">
        <v>54</v>
      </c>
      <c r="L38" s="37" t="s">
        <v>55</v>
      </c>
      <c r="M38" s="37" t="s">
        <v>56</v>
      </c>
      <c r="N38" s="37" t="s">
        <v>57</v>
      </c>
      <c r="O38" s="38" t="s">
        <v>58</v>
      </c>
      <c r="P38" s="39"/>
      <c r="Y38" s="36" t="s">
        <v>53</v>
      </c>
      <c r="Z38" s="37" t="s">
        <v>54</v>
      </c>
      <c r="AA38" s="37" t="s">
        <v>55</v>
      </c>
      <c r="AB38" s="37" t="s">
        <v>56</v>
      </c>
      <c r="AC38" s="37" t="s">
        <v>57</v>
      </c>
      <c r="AD38" s="38" t="s">
        <v>58</v>
      </c>
      <c r="AE38" s="39"/>
      <c r="AN38" s="36" t="s">
        <v>53</v>
      </c>
      <c r="AO38" s="37" t="s">
        <v>54</v>
      </c>
      <c r="AP38" s="37" t="s">
        <v>55</v>
      </c>
      <c r="AQ38" s="37" t="s">
        <v>56</v>
      </c>
      <c r="AR38" s="37" t="s">
        <v>57</v>
      </c>
      <c r="AS38" s="38" t="s">
        <v>58</v>
      </c>
      <c r="AT38" s="39"/>
      <c r="BC38" s="36" t="s">
        <v>53</v>
      </c>
      <c r="BD38" s="37" t="s">
        <v>54</v>
      </c>
      <c r="BE38" s="37" t="s">
        <v>55</v>
      </c>
      <c r="BF38" s="37" t="s">
        <v>56</v>
      </c>
      <c r="BG38" s="37" t="s">
        <v>57</v>
      </c>
      <c r="BH38" s="38" t="s">
        <v>58</v>
      </c>
      <c r="BI38" s="39"/>
    </row>
    <row r="39" spans="1:63">
      <c r="J39" s="40">
        <v>0.02</v>
      </c>
      <c r="K39" s="41">
        <v>0.02</v>
      </c>
      <c r="L39" s="41">
        <v>5.1700000000000003E-2</v>
      </c>
      <c r="M39" s="42">
        <v>10500</v>
      </c>
      <c r="N39" s="43">
        <v>20</v>
      </c>
      <c r="O39" s="44">
        <v>1242</v>
      </c>
      <c r="P39" s="45">
        <f>N42</f>
        <v>387.26554097648147</v>
      </c>
      <c r="Y39" s="40">
        <v>0.02</v>
      </c>
      <c r="Z39" s="41">
        <v>0.02</v>
      </c>
      <c r="AA39" s="41">
        <v>5.1700000000000003E-2</v>
      </c>
      <c r="AB39" s="42">
        <v>10500</v>
      </c>
      <c r="AC39" s="43">
        <v>20</v>
      </c>
      <c r="AD39" s="44">
        <v>1351</v>
      </c>
      <c r="AE39" s="45">
        <f>AC42</f>
        <v>496.26554097648147</v>
      </c>
      <c r="AN39" s="40">
        <v>0.02</v>
      </c>
      <c r="AO39" s="41">
        <v>0.02</v>
      </c>
      <c r="AP39" s="41">
        <v>5.1700000000000003E-2</v>
      </c>
      <c r="AQ39" s="42">
        <v>10500</v>
      </c>
      <c r="AR39" s="43">
        <v>20</v>
      </c>
      <c r="AS39" s="44">
        <v>1329</v>
      </c>
      <c r="AT39" s="45">
        <f>AR42</f>
        <v>474.26554097648147</v>
      </c>
      <c r="BC39" s="40">
        <v>0.02</v>
      </c>
      <c r="BD39" s="41">
        <v>0.02</v>
      </c>
      <c r="BE39" s="41">
        <v>5.1700000000000003E-2</v>
      </c>
      <c r="BF39" s="42">
        <v>10500</v>
      </c>
      <c r="BG39" s="43">
        <v>20</v>
      </c>
      <c r="BH39" s="44">
        <v>1278</v>
      </c>
      <c r="BI39" s="45">
        <f>BG42</f>
        <v>423.26554097648147</v>
      </c>
    </row>
    <row r="40" spans="1:63">
      <c r="J40" s="46"/>
      <c r="K40" s="47"/>
      <c r="L40" s="37"/>
      <c r="O40" s="27"/>
      <c r="Y40" s="46"/>
      <c r="Z40" s="47"/>
      <c r="AA40" s="37"/>
      <c r="AD40" s="27"/>
      <c r="AN40" s="46"/>
      <c r="AO40" s="47"/>
      <c r="AP40" s="37"/>
      <c r="AS40" s="27"/>
      <c r="BC40" s="46"/>
      <c r="BD40" s="47"/>
      <c r="BE40" s="37"/>
      <c r="BH40" s="27"/>
    </row>
    <row r="41" spans="1:63" ht="70">
      <c r="F41" s="25"/>
      <c r="J41" s="48" t="s">
        <v>59</v>
      </c>
      <c r="K41" s="37" t="s">
        <v>60</v>
      </c>
      <c r="L41" s="37" t="s">
        <v>61</v>
      </c>
      <c r="M41" s="37" t="s">
        <v>62</v>
      </c>
      <c r="N41" s="37" t="s">
        <v>63</v>
      </c>
      <c r="O41" s="38" t="s">
        <v>64</v>
      </c>
      <c r="U41" s="25"/>
      <c r="Y41" s="48" t="s">
        <v>59</v>
      </c>
      <c r="Z41" s="37" t="s">
        <v>60</v>
      </c>
      <c r="AA41" s="37" t="s">
        <v>61</v>
      </c>
      <c r="AB41" s="37" t="s">
        <v>62</v>
      </c>
      <c r="AC41" s="37" t="s">
        <v>63</v>
      </c>
      <c r="AD41" s="38" t="s">
        <v>64</v>
      </c>
      <c r="AJ41" s="25"/>
      <c r="AN41" s="48" t="s">
        <v>59</v>
      </c>
      <c r="AO41" s="37" t="s">
        <v>60</v>
      </c>
      <c r="AP41" s="37" t="s">
        <v>61</v>
      </c>
      <c r="AQ41" s="37" t="s">
        <v>62</v>
      </c>
      <c r="AR41" s="37" t="s">
        <v>63</v>
      </c>
      <c r="AS41" s="38" t="s">
        <v>64</v>
      </c>
      <c r="AY41" s="25"/>
      <c r="BC41" s="48" t="s">
        <v>59</v>
      </c>
      <c r="BD41" s="37" t="s">
        <v>60</v>
      </c>
      <c r="BE41" s="37" t="s">
        <v>61</v>
      </c>
      <c r="BF41" s="37" t="s">
        <v>62</v>
      </c>
      <c r="BG41" s="37" t="s">
        <v>63</v>
      </c>
      <c r="BH41" s="38" t="s">
        <v>64</v>
      </c>
    </row>
    <row r="42" spans="1:63">
      <c r="D42" s="49">
        <f>L39</f>
        <v>5.1700000000000003E-2</v>
      </c>
      <c r="E42" s="50">
        <f>O39</f>
        <v>1242</v>
      </c>
      <c r="F42" s="50">
        <f>P39</f>
        <v>387.26554097648147</v>
      </c>
      <c r="G42" s="51">
        <f>1+J39</f>
        <v>1.02</v>
      </c>
      <c r="H42" s="51">
        <f>1+K39</f>
        <v>1.02</v>
      </c>
      <c r="I42" s="51">
        <f>(H42-G42)+1</f>
        <v>1</v>
      </c>
      <c r="J42" s="21">
        <v>1</v>
      </c>
      <c r="K42" s="25">
        <f>O39</f>
        <v>1242</v>
      </c>
      <c r="L42" s="45">
        <f>PMT(L39, N39, -M39)</f>
        <v>854.73445902351853</v>
      </c>
      <c r="M42" s="45">
        <f>(M39*(1+D42))-L42</f>
        <v>10188.115540976481</v>
      </c>
      <c r="N42" s="25">
        <f>K42-L42</f>
        <v>387.26554097648147</v>
      </c>
      <c r="O42" s="26">
        <f>N42</f>
        <v>387.26554097648147</v>
      </c>
      <c r="S42" s="49">
        <f>AA39</f>
        <v>5.1700000000000003E-2</v>
      </c>
      <c r="T42" s="50">
        <f>AD39</f>
        <v>1351</v>
      </c>
      <c r="U42" s="50">
        <f>AE39</f>
        <v>496.26554097648147</v>
      </c>
      <c r="V42" s="51">
        <f>1+Y39</f>
        <v>1.02</v>
      </c>
      <c r="W42" s="51">
        <f>1+Z39</f>
        <v>1.02</v>
      </c>
      <c r="X42" s="51">
        <f>(W42-V42)+1</f>
        <v>1</v>
      </c>
      <c r="Y42" s="21">
        <v>1</v>
      </c>
      <c r="Z42" s="25">
        <f>AD39</f>
        <v>1351</v>
      </c>
      <c r="AA42" s="45">
        <f>PMT(AA39, AC39, -AB39)</f>
        <v>854.73445902351853</v>
      </c>
      <c r="AB42" s="45">
        <f>(AB39*(1+S42))-AA42</f>
        <v>10188.115540976481</v>
      </c>
      <c r="AC42" s="25">
        <f>Z42-AA42</f>
        <v>496.26554097648147</v>
      </c>
      <c r="AD42" s="26">
        <f>AC42</f>
        <v>496.26554097648147</v>
      </c>
      <c r="AH42" s="49">
        <f>AP39</f>
        <v>5.1700000000000003E-2</v>
      </c>
      <c r="AI42" s="50">
        <f>AS39</f>
        <v>1329</v>
      </c>
      <c r="AJ42" s="50">
        <f>AT39</f>
        <v>474.26554097648147</v>
      </c>
      <c r="AK42" s="51">
        <f>1+AN39</f>
        <v>1.02</v>
      </c>
      <c r="AL42" s="51">
        <f>1+AO39</f>
        <v>1.02</v>
      </c>
      <c r="AM42" s="51">
        <f>(AL42-AK42)+1</f>
        <v>1</v>
      </c>
      <c r="AN42" s="21">
        <v>1</v>
      </c>
      <c r="AO42" s="25">
        <f>AS39</f>
        <v>1329</v>
      </c>
      <c r="AP42" s="45">
        <f>PMT(AP39, AR39, -AQ39)</f>
        <v>854.73445902351853</v>
      </c>
      <c r="AQ42" s="45">
        <f>(AQ39*(1+AH42))-AP42</f>
        <v>10188.115540976481</v>
      </c>
      <c r="AR42" s="25">
        <f>AO42-AP42</f>
        <v>474.26554097648147</v>
      </c>
      <c r="AS42" s="26">
        <f>AR42</f>
        <v>474.26554097648147</v>
      </c>
      <c r="AW42" s="49">
        <f>BE39</f>
        <v>5.1700000000000003E-2</v>
      </c>
      <c r="AX42" s="50">
        <f>BH39</f>
        <v>1278</v>
      </c>
      <c r="AY42" s="50">
        <f>BI39</f>
        <v>423.26554097648147</v>
      </c>
      <c r="AZ42" s="51">
        <f>1+BC39</f>
        <v>1.02</v>
      </c>
      <c r="BA42" s="51">
        <f>1+BD39</f>
        <v>1.02</v>
      </c>
      <c r="BB42" s="51">
        <f>(BA42-AZ42)+1</f>
        <v>1</v>
      </c>
      <c r="BC42" s="21">
        <v>1</v>
      </c>
      <c r="BD42" s="25">
        <f>BH39</f>
        <v>1278</v>
      </c>
      <c r="BE42" s="45">
        <f>PMT(BE39, BG39, -BF39)</f>
        <v>854.73445902351853</v>
      </c>
      <c r="BF42" s="45">
        <f>(BF39*(1+AW42))-BE42</f>
        <v>10188.115540976481</v>
      </c>
      <c r="BG42" s="25">
        <f>BD42-BE42</f>
        <v>423.26554097648147</v>
      </c>
      <c r="BH42" s="26">
        <f>BG42</f>
        <v>423.26554097648147</v>
      </c>
    </row>
    <row r="43" spans="1:63">
      <c r="D43" s="49">
        <f>D42</f>
        <v>5.1700000000000003E-2</v>
      </c>
      <c r="E43" s="50">
        <f>E42</f>
        <v>1242</v>
      </c>
      <c r="F43" s="51">
        <f>F42</f>
        <v>387.26554097648147</v>
      </c>
      <c r="G43" s="51">
        <f>G42</f>
        <v>1.02</v>
      </c>
      <c r="H43" s="51">
        <f>H42</f>
        <v>1.02</v>
      </c>
      <c r="I43" s="51">
        <f t="shared" ref="I43:I61" si="33">(H43-G43)+1</f>
        <v>1</v>
      </c>
      <c r="J43" s="21">
        <v>2</v>
      </c>
      <c r="K43" s="25">
        <f>E43*I43^J43</f>
        <v>1242</v>
      </c>
      <c r="L43" s="45">
        <f>L42</f>
        <v>854.73445902351853</v>
      </c>
      <c r="M43" s="45">
        <f t="shared" ref="M43:M61" si="34">(M42*(1+D43)-L43)</f>
        <v>9860.1066554214467</v>
      </c>
      <c r="N43" s="25">
        <f>K43-L43</f>
        <v>387.26554097648147</v>
      </c>
      <c r="O43" s="26">
        <f>O42+N43</f>
        <v>774.53108195296295</v>
      </c>
      <c r="S43" s="49">
        <f>S42</f>
        <v>5.1700000000000003E-2</v>
      </c>
      <c r="T43" s="50">
        <f>T42</f>
        <v>1351</v>
      </c>
      <c r="U43" s="51">
        <f>U42</f>
        <v>496.26554097648147</v>
      </c>
      <c r="V43" s="51">
        <f>V42</f>
        <v>1.02</v>
      </c>
      <c r="W43" s="51">
        <f>W42</f>
        <v>1.02</v>
      </c>
      <c r="X43" s="51">
        <f t="shared" ref="X43:X61" si="35">(W43-V43)+1</f>
        <v>1</v>
      </c>
      <c r="Y43" s="21">
        <v>2</v>
      </c>
      <c r="Z43" s="25">
        <f>T43*X43^Y43</f>
        <v>1351</v>
      </c>
      <c r="AA43" s="45">
        <f>AA42</f>
        <v>854.73445902351853</v>
      </c>
      <c r="AB43" s="45">
        <f t="shared" ref="AB43:AB61" si="36">(AB42*(1+S43)-AA43)</f>
        <v>9860.1066554214467</v>
      </c>
      <c r="AC43" s="25">
        <f>Z43-AA43</f>
        <v>496.26554097648147</v>
      </c>
      <c r="AD43" s="26">
        <f>AD42+AC43</f>
        <v>992.53108195296295</v>
      </c>
      <c r="AH43" s="49">
        <f>AH42</f>
        <v>5.1700000000000003E-2</v>
      </c>
      <c r="AI43" s="50">
        <f>AI42</f>
        <v>1329</v>
      </c>
      <c r="AJ43" s="51">
        <f>AJ42</f>
        <v>474.26554097648147</v>
      </c>
      <c r="AK43" s="51">
        <f>AK42</f>
        <v>1.02</v>
      </c>
      <c r="AL43" s="51">
        <f>AL42</f>
        <v>1.02</v>
      </c>
      <c r="AM43" s="51">
        <f t="shared" ref="AM43:AM61" si="37">(AL43-AK43)+1</f>
        <v>1</v>
      </c>
      <c r="AN43" s="21">
        <v>2</v>
      </c>
      <c r="AO43" s="25">
        <f>AI43*AM43^AN43</f>
        <v>1329</v>
      </c>
      <c r="AP43" s="45">
        <f>AP42</f>
        <v>854.73445902351853</v>
      </c>
      <c r="AQ43" s="45">
        <f t="shared" ref="AQ43:AQ61" si="38">(AQ42*(1+AH43)-AP43)</f>
        <v>9860.1066554214467</v>
      </c>
      <c r="AR43" s="25">
        <f>AO43-AP43</f>
        <v>474.26554097648147</v>
      </c>
      <c r="AS43" s="26">
        <f>AS42+AR43</f>
        <v>948.53108195296295</v>
      </c>
      <c r="AW43" s="49">
        <f>AW42</f>
        <v>5.1700000000000003E-2</v>
      </c>
      <c r="AX43" s="50">
        <f>AX42</f>
        <v>1278</v>
      </c>
      <c r="AY43" s="51">
        <f>AY42</f>
        <v>423.26554097648147</v>
      </c>
      <c r="AZ43" s="51">
        <f>AZ42</f>
        <v>1.02</v>
      </c>
      <c r="BA43" s="51">
        <f>BA42</f>
        <v>1.02</v>
      </c>
      <c r="BB43" s="51">
        <f t="shared" ref="BB43:BB61" si="39">(BA43-AZ43)+1</f>
        <v>1</v>
      </c>
      <c r="BC43" s="21">
        <v>2</v>
      </c>
      <c r="BD43" s="25">
        <f>AX43*BB43^BC43</f>
        <v>1278</v>
      </c>
      <c r="BE43" s="45">
        <f>BE42</f>
        <v>854.73445902351853</v>
      </c>
      <c r="BF43" s="45">
        <f t="shared" ref="BF43:BF61" si="40">(BF42*(1+AW43)-BE43)</f>
        <v>9860.1066554214467</v>
      </c>
      <c r="BG43" s="25">
        <f>BD43-BE43</f>
        <v>423.26554097648147</v>
      </c>
      <c r="BH43" s="26">
        <f>BH42+BG43</f>
        <v>846.53108195296295</v>
      </c>
    </row>
    <row r="44" spans="1:63">
      <c r="D44" s="49">
        <f t="shared" ref="D44:H59" si="41">D43</f>
        <v>5.1700000000000003E-2</v>
      </c>
      <c r="E44" s="50">
        <f t="shared" si="41"/>
        <v>1242</v>
      </c>
      <c r="F44" s="51">
        <f t="shared" si="41"/>
        <v>387.26554097648147</v>
      </c>
      <c r="G44" s="51">
        <f t="shared" si="41"/>
        <v>1.02</v>
      </c>
      <c r="H44" s="51">
        <f t="shared" si="41"/>
        <v>1.02</v>
      </c>
      <c r="I44" s="51">
        <f t="shared" si="33"/>
        <v>1</v>
      </c>
      <c r="J44" s="21">
        <v>3</v>
      </c>
      <c r="K44" s="25">
        <f t="shared" ref="K44:K61" si="42">E44*I44^J44</f>
        <v>1242</v>
      </c>
      <c r="L44" s="45">
        <f t="shared" ref="L44:L61" si="43">L43</f>
        <v>854.73445902351853</v>
      </c>
      <c r="M44" s="45">
        <f t="shared" si="34"/>
        <v>9515.1397104832176</v>
      </c>
      <c r="N44" s="25">
        <f t="shared" ref="N44:N61" si="44">K44-L44</f>
        <v>387.26554097648147</v>
      </c>
      <c r="O44" s="26">
        <f t="shared" ref="O44:O61" si="45">O43+N44</f>
        <v>1161.7966229294443</v>
      </c>
      <c r="S44" s="49">
        <f t="shared" ref="S44:W59" si="46">S43</f>
        <v>5.1700000000000003E-2</v>
      </c>
      <c r="T44" s="50">
        <f t="shared" si="46"/>
        <v>1351</v>
      </c>
      <c r="U44" s="51">
        <f t="shared" si="46"/>
        <v>496.26554097648147</v>
      </c>
      <c r="V44" s="51">
        <f t="shared" si="46"/>
        <v>1.02</v>
      </c>
      <c r="W44" s="51">
        <f t="shared" si="46"/>
        <v>1.02</v>
      </c>
      <c r="X44" s="51">
        <f t="shared" si="35"/>
        <v>1</v>
      </c>
      <c r="Y44" s="21">
        <v>3</v>
      </c>
      <c r="Z44" s="25">
        <f t="shared" ref="Z44:Z61" si="47">T44*X44^Y44</f>
        <v>1351</v>
      </c>
      <c r="AA44" s="45">
        <f t="shared" ref="AA44:AA61" si="48">AA43</f>
        <v>854.73445902351853</v>
      </c>
      <c r="AB44" s="45">
        <f t="shared" si="36"/>
        <v>9515.1397104832176</v>
      </c>
      <c r="AC44" s="25">
        <f t="shared" ref="AC44:AC61" si="49">Z44-AA44</f>
        <v>496.26554097648147</v>
      </c>
      <c r="AD44" s="26">
        <f t="shared" ref="AD44:AD61" si="50">AD43+AC44</f>
        <v>1488.7966229294443</v>
      </c>
      <c r="AH44" s="49">
        <f t="shared" ref="AH44:AL59" si="51">AH43</f>
        <v>5.1700000000000003E-2</v>
      </c>
      <c r="AI44" s="50">
        <f t="shared" si="51"/>
        <v>1329</v>
      </c>
      <c r="AJ44" s="51">
        <f t="shared" si="51"/>
        <v>474.26554097648147</v>
      </c>
      <c r="AK44" s="51">
        <f t="shared" si="51"/>
        <v>1.02</v>
      </c>
      <c r="AL44" s="51">
        <f t="shared" si="51"/>
        <v>1.02</v>
      </c>
      <c r="AM44" s="51">
        <f t="shared" si="37"/>
        <v>1</v>
      </c>
      <c r="AN44" s="21">
        <v>3</v>
      </c>
      <c r="AO44" s="25">
        <f t="shared" ref="AO44:AO61" si="52">AI44*AM44^AN44</f>
        <v>1329</v>
      </c>
      <c r="AP44" s="45">
        <f t="shared" ref="AP44:AP61" si="53">AP43</f>
        <v>854.73445902351853</v>
      </c>
      <c r="AQ44" s="45">
        <f t="shared" si="38"/>
        <v>9515.1397104832176</v>
      </c>
      <c r="AR44" s="25">
        <f t="shared" ref="AR44:AR61" si="54">AO44-AP44</f>
        <v>474.26554097648147</v>
      </c>
      <c r="AS44" s="26">
        <f t="shared" ref="AS44:AS61" si="55">AS43+AR44</f>
        <v>1422.7966229294443</v>
      </c>
      <c r="AW44" s="49">
        <f t="shared" ref="AW44:BA59" si="56">AW43</f>
        <v>5.1700000000000003E-2</v>
      </c>
      <c r="AX44" s="50">
        <f t="shared" si="56"/>
        <v>1278</v>
      </c>
      <c r="AY44" s="51">
        <f t="shared" si="56"/>
        <v>423.26554097648147</v>
      </c>
      <c r="AZ44" s="51">
        <f t="shared" si="56"/>
        <v>1.02</v>
      </c>
      <c r="BA44" s="51">
        <f t="shared" si="56"/>
        <v>1.02</v>
      </c>
      <c r="BB44" s="51">
        <f t="shared" si="39"/>
        <v>1</v>
      </c>
      <c r="BC44" s="21">
        <v>3</v>
      </c>
      <c r="BD44" s="25">
        <f t="shared" ref="BD44:BD61" si="57">AX44*BB44^BC44</f>
        <v>1278</v>
      </c>
      <c r="BE44" s="45">
        <f t="shared" ref="BE44:BE61" si="58">BE43</f>
        <v>854.73445902351853</v>
      </c>
      <c r="BF44" s="45">
        <f t="shared" si="40"/>
        <v>9515.1397104832176</v>
      </c>
      <c r="BG44" s="25">
        <f t="shared" ref="BG44:BG61" si="59">BD44-BE44</f>
        <v>423.26554097648147</v>
      </c>
      <c r="BH44" s="26">
        <f t="shared" ref="BH44:BH61" si="60">BH43+BG44</f>
        <v>1269.7966229294443</v>
      </c>
    </row>
    <row r="45" spans="1:63">
      <c r="D45" s="49">
        <f t="shared" si="41"/>
        <v>5.1700000000000003E-2</v>
      </c>
      <c r="E45" s="50">
        <f t="shared" si="41"/>
        <v>1242</v>
      </c>
      <c r="F45" s="51">
        <f t="shared" si="41"/>
        <v>387.26554097648147</v>
      </c>
      <c r="G45" s="51">
        <f t="shared" si="41"/>
        <v>1.02</v>
      </c>
      <c r="H45" s="51">
        <f t="shared" si="41"/>
        <v>1.02</v>
      </c>
      <c r="I45" s="51">
        <f t="shared" si="33"/>
        <v>1</v>
      </c>
      <c r="J45" s="21">
        <v>4</v>
      </c>
      <c r="K45" s="25">
        <f t="shared" si="42"/>
        <v>1242</v>
      </c>
      <c r="L45" s="45">
        <f t="shared" si="43"/>
        <v>854.73445902351853</v>
      </c>
      <c r="M45" s="45">
        <f t="shared" si="34"/>
        <v>9152.337974491682</v>
      </c>
      <c r="N45" s="25">
        <f t="shared" si="44"/>
        <v>387.26554097648147</v>
      </c>
      <c r="O45" s="26">
        <f t="shared" si="45"/>
        <v>1549.0621639059259</v>
      </c>
      <c r="S45" s="49">
        <f t="shared" si="46"/>
        <v>5.1700000000000003E-2</v>
      </c>
      <c r="T45" s="50">
        <f t="shared" si="46"/>
        <v>1351</v>
      </c>
      <c r="U45" s="51">
        <f t="shared" si="46"/>
        <v>496.26554097648147</v>
      </c>
      <c r="V45" s="51">
        <f t="shared" si="46"/>
        <v>1.02</v>
      </c>
      <c r="W45" s="51">
        <f t="shared" si="46"/>
        <v>1.02</v>
      </c>
      <c r="X45" s="51">
        <f t="shared" si="35"/>
        <v>1</v>
      </c>
      <c r="Y45" s="21">
        <v>4</v>
      </c>
      <c r="Z45" s="25">
        <f t="shared" si="47"/>
        <v>1351</v>
      </c>
      <c r="AA45" s="45">
        <f t="shared" si="48"/>
        <v>854.73445902351853</v>
      </c>
      <c r="AB45" s="45">
        <f t="shared" si="36"/>
        <v>9152.337974491682</v>
      </c>
      <c r="AC45" s="25">
        <f t="shared" si="49"/>
        <v>496.26554097648147</v>
      </c>
      <c r="AD45" s="26">
        <f t="shared" si="50"/>
        <v>1985.0621639059259</v>
      </c>
      <c r="AH45" s="49">
        <f t="shared" si="51"/>
        <v>5.1700000000000003E-2</v>
      </c>
      <c r="AI45" s="50">
        <f t="shared" si="51"/>
        <v>1329</v>
      </c>
      <c r="AJ45" s="51">
        <f t="shared" si="51"/>
        <v>474.26554097648147</v>
      </c>
      <c r="AK45" s="51">
        <f t="shared" si="51"/>
        <v>1.02</v>
      </c>
      <c r="AL45" s="51">
        <f t="shared" si="51"/>
        <v>1.02</v>
      </c>
      <c r="AM45" s="51">
        <f t="shared" si="37"/>
        <v>1</v>
      </c>
      <c r="AN45" s="21">
        <v>4</v>
      </c>
      <c r="AO45" s="25">
        <f t="shared" si="52"/>
        <v>1329</v>
      </c>
      <c r="AP45" s="45">
        <f t="shared" si="53"/>
        <v>854.73445902351853</v>
      </c>
      <c r="AQ45" s="45">
        <f t="shared" si="38"/>
        <v>9152.337974491682</v>
      </c>
      <c r="AR45" s="25">
        <f t="shared" si="54"/>
        <v>474.26554097648147</v>
      </c>
      <c r="AS45" s="26">
        <f t="shared" si="55"/>
        <v>1897.0621639059259</v>
      </c>
      <c r="AW45" s="49">
        <f t="shared" si="56"/>
        <v>5.1700000000000003E-2</v>
      </c>
      <c r="AX45" s="50">
        <f t="shared" si="56"/>
        <v>1278</v>
      </c>
      <c r="AY45" s="51">
        <f t="shared" si="56"/>
        <v>423.26554097648147</v>
      </c>
      <c r="AZ45" s="51">
        <f t="shared" si="56"/>
        <v>1.02</v>
      </c>
      <c r="BA45" s="51">
        <f t="shared" si="56"/>
        <v>1.02</v>
      </c>
      <c r="BB45" s="51">
        <f t="shared" si="39"/>
        <v>1</v>
      </c>
      <c r="BC45" s="21">
        <v>4</v>
      </c>
      <c r="BD45" s="25">
        <f t="shared" si="57"/>
        <v>1278</v>
      </c>
      <c r="BE45" s="45">
        <f t="shared" si="58"/>
        <v>854.73445902351853</v>
      </c>
      <c r="BF45" s="45">
        <f t="shared" si="40"/>
        <v>9152.337974491682</v>
      </c>
      <c r="BG45" s="25">
        <f t="shared" si="59"/>
        <v>423.26554097648147</v>
      </c>
      <c r="BH45" s="26">
        <f t="shared" si="60"/>
        <v>1693.0621639059259</v>
      </c>
    </row>
    <row r="46" spans="1:63">
      <c r="D46" s="49">
        <f t="shared" si="41"/>
        <v>5.1700000000000003E-2</v>
      </c>
      <c r="E46" s="50">
        <f t="shared" si="41"/>
        <v>1242</v>
      </c>
      <c r="F46" s="51">
        <f t="shared" si="41"/>
        <v>387.26554097648147</v>
      </c>
      <c r="G46" s="51">
        <f t="shared" si="41"/>
        <v>1.02</v>
      </c>
      <c r="H46" s="51">
        <f t="shared" si="41"/>
        <v>1.02</v>
      </c>
      <c r="I46" s="51">
        <f t="shared" si="33"/>
        <v>1</v>
      </c>
      <c r="J46" s="21">
        <v>5</v>
      </c>
      <c r="K46" s="25">
        <f t="shared" si="42"/>
        <v>1242</v>
      </c>
      <c r="L46" s="45">
        <f t="shared" si="43"/>
        <v>854.73445902351853</v>
      </c>
      <c r="M46" s="45">
        <f t="shared" si="34"/>
        <v>8770.7793887493845</v>
      </c>
      <c r="N46" s="25">
        <f t="shared" si="44"/>
        <v>387.26554097648147</v>
      </c>
      <c r="O46" s="26">
        <f t="shared" si="45"/>
        <v>1936.3277048824075</v>
      </c>
      <c r="S46" s="49">
        <f t="shared" si="46"/>
        <v>5.1700000000000003E-2</v>
      </c>
      <c r="T46" s="50">
        <f t="shared" si="46"/>
        <v>1351</v>
      </c>
      <c r="U46" s="51">
        <f t="shared" si="46"/>
        <v>496.26554097648147</v>
      </c>
      <c r="V46" s="51">
        <f t="shared" si="46"/>
        <v>1.02</v>
      </c>
      <c r="W46" s="51">
        <f t="shared" si="46"/>
        <v>1.02</v>
      </c>
      <c r="X46" s="51">
        <f t="shared" si="35"/>
        <v>1</v>
      </c>
      <c r="Y46" s="21">
        <v>5</v>
      </c>
      <c r="Z46" s="25">
        <f t="shared" si="47"/>
        <v>1351</v>
      </c>
      <c r="AA46" s="45">
        <f t="shared" si="48"/>
        <v>854.73445902351853</v>
      </c>
      <c r="AB46" s="45">
        <f t="shared" si="36"/>
        <v>8770.7793887493845</v>
      </c>
      <c r="AC46" s="25">
        <f t="shared" si="49"/>
        <v>496.26554097648147</v>
      </c>
      <c r="AD46" s="26">
        <f t="shared" si="50"/>
        <v>2481.3277048824075</v>
      </c>
      <c r="AH46" s="49">
        <f t="shared" si="51"/>
        <v>5.1700000000000003E-2</v>
      </c>
      <c r="AI46" s="50">
        <f t="shared" si="51"/>
        <v>1329</v>
      </c>
      <c r="AJ46" s="51">
        <f t="shared" si="51"/>
        <v>474.26554097648147</v>
      </c>
      <c r="AK46" s="51">
        <f t="shared" si="51"/>
        <v>1.02</v>
      </c>
      <c r="AL46" s="51">
        <f t="shared" si="51"/>
        <v>1.02</v>
      </c>
      <c r="AM46" s="51">
        <f t="shared" si="37"/>
        <v>1</v>
      </c>
      <c r="AN46" s="21">
        <v>5</v>
      </c>
      <c r="AO46" s="25">
        <f t="shared" si="52"/>
        <v>1329</v>
      </c>
      <c r="AP46" s="45">
        <f t="shared" si="53"/>
        <v>854.73445902351853</v>
      </c>
      <c r="AQ46" s="45">
        <f t="shared" si="38"/>
        <v>8770.7793887493845</v>
      </c>
      <c r="AR46" s="25">
        <f t="shared" si="54"/>
        <v>474.26554097648147</v>
      </c>
      <c r="AS46" s="26">
        <f t="shared" si="55"/>
        <v>2371.3277048824075</v>
      </c>
      <c r="AW46" s="49">
        <f t="shared" si="56"/>
        <v>5.1700000000000003E-2</v>
      </c>
      <c r="AX46" s="50">
        <f t="shared" si="56"/>
        <v>1278</v>
      </c>
      <c r="AY46" s="51">
        <f t="shared" si="56"/>
        <v>423.26554097648147</v>
      </c>
      <c r="AZ46" s="51">
        <f t="shared" si="56"/>
        <v>1.02</v>
      </c>
      <c r="BA46" s="51">
        <f t="shared" si="56"/>
        <v>1.02</v>
      </c>
      <c r="BB46" s="51">
        <f t="shared" si="39"/>
        <v>1</v>
      </c>
      <c r="BC46" s="21">
        <v>5</v>
      </c>
      <c r="BD46" s="25">
        <f t="shared" si="57"/>
        <v>1278</v>
      </c>
      <c r="BE46" s="45">
        <f t="shared" si="58"/>
        <v>854.73445902351853</v>
      </c>
      <c r="BF46" s="45">
        <f t="shared" si="40"/>
        <v>8770.7793887493845</v>
      </c>
      <c r="BG46" s="25">
        <f t="shared" si="59"/>
        <v>423.26554097648147</v>
      </c>
      <c r="BH46" s="26">
        <f t="shared" si="60"/>
        <v>2116.3277048824075</v>
      </c>
    </row>
    <row r="47" spans="1:63">
      <c r="D47" s="49">
        <f t="shared" si="41"/>
        <v>5.1700000000000003E-2</v>
      </c>
      <c r="E47" s="50">
        <f t="shared" si="41"/>
        <v>1242</v>
      </c>
      <c r="F47" s="51">
        <f t="shared" si="41"/>
        <v>387.26554097648147</v>
      </c>
      <c r="G47" s="51">
        <f t="shared" si="41"/>
        <v>1.02</v>
      </c>
      <c r="H47" s="51">
        <f t="shared" si="41"/>
        <v>1.02</v>
      </c>
      <c r="I47" s="51">
        <f t="shared" si="33"/>
        <v>1</v>
      </c>
      <c r="J47" s="21">
        <v>6</v>
      </c>
      <c r="K47" s="25">
        <f t="shared" si="42"/>
        <v>1242</v>
      </c>
      <c r="L47" s="45">
        <f t="shared" si="43"/>
        <v>854.73445902351853</v>
      </c>
      <c r="M47" s="45">
        <f t="shared" si="34"/>
        <v>8369.4942241242097</v>
      </c>
      <c r="N47" s="25">
        <f t="shared" si="44"/>
        <v>387.26554097648147</v>
      </c>
      <c r="O47" s="26">
        <f t="shared" si="45"/>
        <v>2323.5932458588891</v>
      </c>
      <c r="S47" s="49">
        <f t="shared" si="46"/>
        <v>5.1700000000000003E-2</v>
      </c>
      <c r="T47" s="50">
        <f t="shared" si="46"/>
        <v>1351</v>
      </c>
      <c r="U47" s="51">
        <f t="shared" si="46"/>
        <v>496.26554097648147</v>
      </c>
      <c r="V47" s="51">
        <f t="shared" si="46"/>
        <v>1.02</v>
      </c>
      <c r="W47" s="51">
        <f t="shared" si="46"/>
        <v>1.02</v>
      </c>
      <c r="X47" s="51">
        <f t="shared" si="35"/>
        <v>1</v>
      </c>
      <c r="Y47" s="21">
        <v>6</v>
      </c>
      <c r="Z47" s="25">
        <f t="shared" si="47"/>
        <v>1351</v>
      </c>
      <c r="AA47" s="45">
        <f t="shared" si="48"/>
        <v>854.73445902351853</v>
      </c>
      <c r="AB47" s="45">
        <f t="shared" si="36"/>
        <v>8369.4942241242097</v>
      </c>
      <c r="AC47" s="25">
        <f t="shared" si="49"/>
        <v>496.26554097648147</v>
      </c>
      <c r="AD47" s="26">
        <f t="shared" si="50"/>
        <v>2977.5932458588891</v>
      </c>
      <c r="AH47" s="49">
        <f t="shared" si="51"/>
        <v>5.1700000000000003E-2</v>
      </c>
      <c r="AI47" s="50">
        <f t="shared" si="51"/>
        <v>1329</v>
      </c>
      <c r="AJ47" s="51">
        <f t="shared" si="51"/>
        <v>474.26554097648147</v>
      </c>
      <c r="AK47" s="51">
        <f t="shared" si="51"/>
        <v>1.02</v>
      </c>
      <c r="AL47" s="51">
        <f t="shared" si="51"/>
        <v>1.02</v>
      </c>
      <c r="AM47" s="51">
        <f t="shared" si="37"/>
        <v>1</v>
      </c>
      <c r="AN47" s="21">
        <v>6</v>
      </c>
      <c r="AO47" s="25">
        <f t="shared" si="52"/>
        <v>1329</v>
      </c>
      <c r="AP47" s="45">
        <f t="shared" si="53"/>
        <v>854.73445902351853</v>
      </c>
      <c r="AQ47" s="45">
        <f t="shared" si="38"/>
        <v>8369.4942241242097</v>
      </c>
      <c r="AR47" s="25">
        <f t="shared" si="54"/>
        <v>474.26554097648147</v>
      </c>
      <c r="AS47" s="26">
        <f t="shared" si="55"/>
        <v>2845.5932458588891</v>
      </c>
      <c r="AW47" s="49">
        <f t="shared" si="56"/>
        <v>5.1700000000000003E-2</v>
      </c>
      <c r="AX47" s="50">
        <f t="shared" si="56"/>
        <v>1278</v>
      </c>
      <c r="AY47" s="51">
        <f t="shared" si="56"/>
        <v>423.26554097648147</v>
      </c>
      <c r="AZ47" s="51">
        <f t="shared" si="56"/>
        <v>1.02</v>
      </c>
      <c r="BA47" s="51">
        <f t="shared" si="56"/>
        <v>1.02</v>
      </c>
      <c r="BB47" s="51">
        <f t="shared" si="39"/>
        <v>1</v>
      </c>
      <c r="BC47" s="21">
        <v>6</v>
      </c>
      <c r="BD47" s="25">
        <f t="shared" si="57"/>
        <v>1278</v>
      </c>
      <c r="BE47" s="45">
        <f t="shared" si="58"/>
        <v>854.73445902351853</v>
      </c>
      <c r="BF47" s="45">
        <f t="shared" si="40"/>
        <v>8369.4942241242097</v>
      </c>
      <c r="BG47" s="25">
        <f t="shared" si="59"/>
        <v>423.26554097648147</v>
      </c>
      <c r="BH47" s="26">
        <f t="shared" si="60"/>
        <v>2539.5932458588891</v>
      </c>
    </row>
    <row r="48" spans="1:63">
      <c r="D48" s="49">
        <f t="shared" si="41"/>
        <v>5.1700000000000003E-2</v>
      </c>
      <c r="E48" s="50">
        <f t="shared" si="41"/>
        <v>1242</v>
      </c>
      <c r="F48" s="51">
        <f t="shared" si="41"/>
        <v>387.26554097648147</v>
      </c>
      <c r="G48" s="51">
        <f t="shared" si="41"/>
        <v>1.02</v>
      </c>
      <c r="H48" s="51">
        <f t="shared" si="41"/>
        <v>1.02</v>
      </c>
      <c r="I48" s="51">
        <f t="shared" si="33"/>
        <v>1</v>
      </c>
      <c r="J48" s="21">
        <v>7</v>
      </c>
      <c r="K48" s="25">
        <f t="shared" si="42"/>
        <v>1242</v>
      </c>
      <c r="L48" s="45">
        <f t="shared" si="43"/>
        <v>854.73445902351853</v>
      </c>
      <c r="M48" s="45">
        <f t="shared" si="34"/>
        <v>7947.4626164879137</v>
      </c>
      <c r="N48" s="25">
        <f t="shared" si="44"/>
        <v>387.26554097648147</v>
      </c>
      <c r="O48" s="26">
        <f t="shared" si="45"/>
        <v>2710.8587868353707</v>
      </c>
      <c r="S48" s="49">
        <f t="shared" si="46"/>
        <v>5.1700000000000003E-2</v>
      </c>
      <c r="T48" s="50">
        <f t="shared" si="46"/>
        <v>1351</v>
      </c>
      <c r="U48" s="51">
        <f t="shared" si="46"/>
        <v>496.26554097648147</v>
      </c>
      <c r="V48" s="51">
        <f t="shared" si="46"/>
        <v>1.02</v>
      </c>
      <c r="W48" s="51">
        <f t="shared" si="46"/>
        <v>1.02</v>
      </c>
      <c r="X48" s="51">
        <f t="shared" si="35"/>
        <v>1</v>
      </c>
      <c r="Y48" s="21">
        <v>7</v>
      </c>
      <c r="Z48" s="25">
        <f t="shared" si="47"/>
        <v>1351</v>
      </c>
      <c r="AA48" s="45">
        <f t="shared" si="48"/>
        <v>854.73445902351853</v>
      </c>
      <c r="AB48" s="45">
        <f t="shared" si="36"/>
        <v>7947.4626164879137</v>
      </c>
      <c r="AC48" s="25">
        <f t="shared" si="49"/>
        <v>496.26554097648147</v>
      </c>
      <c r="AD48" s="26">
        <f t="shared" si="50"/>
        <v>3473.8587868353707</v>
      </c>
      <c r="AH48" s="49">
        <f t="shared" si="51"/>
        <v>5.1700000000000003E-2</v>
      </c>
      <c r="AI48" s="50">
        <f t="shared" si="51"/>
        <v>1329</v>
      </c>
      <c r="AJ48" s="51">
        <f t="shared" si="51"/>
        <v>474.26554097648147</v>
      </c>
      <c r="AK48" s="51">
        <f t="shared" si="51"/>
        <v>1.02</v>
      </c>
      <c r="AL48" s="51">
        <f t="shared" si="51"/>
        <v>1.02</v>
      </c>
      <c r="AM48" s="51">
        <f t="shared" si="37"/>
        <v>1</v>
      </c>
      <c r="AN48" s="21">
        <v>7</v>
      </c>
      <c r="AO48" s="25">
        <f t="shared" si="52"/>
        <v>1329</v>
      </c>
      <c r="AP48" s="45">
        <f t="shared" si="53"/>
        <v>854.73445902351853</v>
      </c>
      <c r="AQ48" s="45">
        <f t="shared" si="38"/>
        <v>7947.4626164879137</v>
      </c>
      <c r="AR48" s="25">
        <f t="shared" si="54"/>
        <v>474.26554097648147</v>
      </c>
      <c r="AS48" s="26">
        <f t="shared" si="55"/>
        <v>3319.8587868353707</v>
      </c>
      <c r="AW48" s="49">
        <f t="shared" si="56"/>
        <v>5.1700000000000003E-2</v>
      </c>
      <c r="AX48" s="50">
        <f t="shared" si="56"/>
        <v>1278</v>
      </c>
      <c r="AY48" s="51">
        <f t="shared" si="56"/>
        <v>423.26554097648147</v>
      </c>
      <c r="AZ48" s="51">
        <f t="shared" si="56"/>
        <v>1.02</v>
      </c>
      <c r="BA48" s="51">
        <f t="shared" si="56"/>
        <v>1.02</v>
      </c>
      <c r="BB48" s="51">
        <f t="shared" si="39"/>
        <v>1</v>
      </c>
      <c r="BC48" s="21">
        <v>7</v>
      </c>
      <c r="BD48" s="25">
        <f t="shared" si="57"/>
        <v>1278</v>
      </c>
      <c r="BE48" s="45">
        <f t="shared" si="58"/>
        <v>854.73445902351853</v>
      </c>
      <c r="BF48" s="45">
        <f t="shared" si="40"/>
        <v>7947.4626164879137</v>
      </c>
      <c r="BG48" s="25">
        <f t="shared" si="59"/>
        <v>423.26554097648147</v>
      </c>
      <c r="BH48" s="26">
        <f t="shared" si="60"/>
        <v>2962.8587868353707</v>
      </c>
    </row>
    <row r="49" spans="4:60">
      <c r="D49" s="49">
        <f t="shared" si="41"/>
        <v>5.1700000000000003E-2</v>
      </c>
      <c r="E49" s="50">
        <f t="shared" si="41"/>
        <v>1242</v>
      </c>
      <c r="F49" s="51">
        <f t="shared" si="41"/>
        <v>387.26554097648147</v>
      </c>
      <c r="G49" s="51">
        <f t="shared" si="41"/>
        <v>1.02</v>
      </c>
      <c r="H49" s="51">
        <f t="shared" si="41"/>
        <v>1.02</v>
      </c>
      <c r="I49" s="51">
        <f t="shared" si="33"/>
        <v>1</v>
      </c>
      <c r="J49" s="21">
        <v>8</v>
      </c>
      <c r="K49" s="25">
        <f t="shared" si="42"/>
        <v>1242</v>
      </c>
      <c r="L49" s="45">
        <f t="shared" si="43"/>
        <v>854.73445902351853</v>
      </c>
      <c r="M49" s="45">
        <f t="shared" si="34"/>
        <v>7503.6119747368211</v>
      </c>
      <c r="N49" s="25">
        <f t="shared" si="44"/>
        <v>387.26554097648147</v>
      </c>
      <c r="O49" s="26">
        <f t="shared" si="45"/>
        <v>3098.1243278118523</v>
      </c>
      <c r="S49" s="49">
        <f t="shared" si="46"/>
        <v>5.1700000000000003E-2</v>
      </c>
      <c r="T49" s="50">
        <f t="shared" si="46"/>
        <v>1351</v>
      </c>
      <c r="U49" s="51">
        <f t="shared" si="46"/>
        <v>496.26554097648147</v>
      </c>
      <c r="V49" s="51">
        <f t="shared" si="46"/>
        <v>1.02</v>
      </c>
      <c r="W49" s="51">
        <f t="shared" si="46"/>
        <v>1.02</v>
      </c>
      <c r="X49" s="51">
        <f t="shared" si="35"/>
        <v>1</v>
      </c>
      <c r="Y49" s="21">
        <v>8</v>
      </c>
      <c r="Z49" s="25">
        <f t="shared" si="47"/>
        <v>1351</v>
      </c>
      <c r="AA49" s="45">
        <f t="shared" si="48"/>
        <v>854.73445902351853</v>
      </c>
      <c r="AB49" s="45">
        <f t="shared" si="36"/>
        <v>7503.6119747368211</v>
      </c>
      <c r="AC49" s="25">
        <f t="shared" si="49"/>
        <v>496.26554097648147</v>
      </c>
      <c r="AD49" s="26">
        <f t="shared" si="50"/>
        <v>3970.1243278118523</v>
      </c>
      <c r="AH49" s="49">
        <f t="shared" si="51"/>
        <v>5.1700000000000003E-2</v>
      </c>
      <c r="AI49" s="50">
        <f t="shared" si="51"/>
        <v>1329</v>
      </c>
      <c r="AJ49" s="51">
        <f t="shared" si="51"/>
        <v>474.26554097648147</v>
      </c>
      <c r="AK49" s="51">
        <f t="shared" si="51"/>
        <v>1.02</v>
      </c>
      <c r="AL49" s="51">
        <f t="shared" si="51"/>
        <v>1.02</v>
      </c>
      <c r="AM49" s="51">
        <f t="shared" si="37"/>
        <v>1</v>
      </c>
      <c r="AN49" s="21">
        <v>8</v>
      </c>
      <c r="AO49" s="25">
        <f t="shared" si="52"/>
        <v>1329</v>
      </c>
      <c r="AP49" s="45">
        <f t="shared" si="53"/>
        <v>854.73445902351853</v>
      </c>
      <c r="AQ49" s="45">
        <f t="shared" si="38"/>
        <v>7503.6119747368211</v>
      </c>
      <c r="AR49" s="25">
        <f t="shared" si="54"/>
        <v>474.26554097648147</v>
      </c>
      <c r="AS49" s="26">
        <f t="shared" si="55"/>
        <v>3794.1243278118523</v>
      </c>
      <c r="AW49" s="49">
        <f t="shared" si="56"/>
        <v>5.1700000000000003E-2</v>
      </c>
      <c r="AX49" s="50">
        <f t="shared" si="56"/>
        <v>1278</v>
      </c>
      <c r="AY49" s="51">
        <f t="shared" si="56"/>
        <v>423.26554097648147</v>
      </c>
      <c r="AZ49" s="51">
        <f t="shared" si="56"/>
        <v>1.02</v>
      </c>
      <c r="BA49" s="51">
        <f t="shared" si="56"/>
        <v>1.02</v>
      </c>
      <c r="BB49" s="51">
        <f t="shared" si="39"/>
        <v>1</v>
      </c>
      <c r="BC49" s="21">
        <v>8</v>
      </c>
      <c r="BD49" s="25">
        <f t="shared" si="57"/>
        <v>1278</v>
      </c>
      <c r="BE49" s="45">
        <f t="shared" si="58"/>
        <v>854.73445902351853</v>
      </c>
      <c r="BF49" s="45">
        <f t="shared" si="40"/>
        <v>7503.6119747368211</v>
      </c>
      <c r="BG49" s="25">
        <f t="shared" si="59"/>
        <v>423.26554097648147</v>
      </c>
      <c r="BH49" s="26">
        <f t="shared" si="60"/>
        <v>3386.1243278118523</v>
      </c>
    </row>
    <row r="50" spans="4:60">
      <c r="D50" s="49">
        <f t="shared" si="41"/>
        <v>5.1700000000000003E-2</v>
      </c>
      <c r="E50" s="50">
        <f t="shared" si="41"/>
        <v>1242</v>
      </c>
      <c r="F50" s="51">
        <f t="shared" si="41"/>
        <v>387.26554097648147</v>
      </c>
      <c r="G50" s="51">
        <f t="shared" si="41"/>
        <v>1.02</v>
      </c>
      <c r="H50" s="51">
        <f t="shared" si="41"/>
        <v>1.02</v>
      </c>
      <c r="I50" s="51">
        <f t="shared" si="33"/>
        <v>1</v>
      </c>
      <c r="J50" s="21">
        <v>9</v>
      </c>
      <c r="K50" s="25">
        <f t="shared" si="42"/>
        <v>1242</v>
      </c>
      <c r="L50" s="45">
        <f t="shared" si="43"/>
        <v>854.73445902351853</v>
      </c>
      <c r="M50" s="45">
        <f t="shared" si="34"/>
        <v>7036.8142548071964</v>
      </c>
      <c r="N50" s="25">
        <f t="shared" si="44"/>
        <v>387.26554097648147</v>
      </c>
      <c r="O50" s="26">
        <f t="shared" si="45"/>
        <v>3485.3898687883338</v>
      </c>
      <c r="S50" s="49">
        <f t="shared" si="46"/>
        <v>5.1700000000000003E-2</v>
      </c>
      <c r="T50" s="50">
        <f t="shared" si="46"/>
        <v>1351</v>
      </c>
      <c r="U50" s="51">
        <f t="shared" si="46"/>
        <v>496.26554097648147</v>
      </c>
      <c r="V50" s="51">
        <f t="shared" si="46"/>
        <v>1.02</v>
      </c>
      <c r="W50" s="51">
        <f t="shared" si="46"/>
        <v>1.02</v>
      </c>
      <c r="X50" s="51">
        <f t="shared" si="35"/>
        <v>1</v>
      </c>
      <c r="Y50" s="21">
        <v>9</v>
      </c>
      <c r="Z50" s="25">
        <f t="shared" si="47"/>
        <v>1351</v>
      </c>
      <c r="AA50" s="45">
        <f t="shared" si="48"/>
        <v>854.73445902351853</v>
      </c>
      <c r="AB50" s="45">
        <f t="shared" si="36"/>
        <v>7036.8142548071964</v>
      </c>
      <c r="AC50" s="25">
        <f t="shared" si="49"/>
        <v>496.26554097648147</v>
      </c>
      <c r="AD50" s="26">
        <f t="shared" si="50"/>
        <v>4466.3898687883338</v>
      </c>
      <c r="AH50" s="49">
        <f t="shared" si="51"/>
        <v>5.1700000000000003E-2</v>
      </c>
      <c r="AI50" s="50">
        <f t="shared" si="51"/>
        <v>1329</v>
      </c>
      <c r="AJ50" s="51">
        <f t="shared" si="51"/>
        <v>474.26554097648147</v>
      </c>
      <c r="AK50" s="51">
        <f t="shared" si="51"/>
        <v>1.02</v>
      </c>
      <c r="AL50" s="51">
        <f t="shared" si="51"/>
        <v>1.02</v>
      </c>
      <c r="AM50" s="51">
        <f t="shared" si="37"/>
        <v>1</v>
      </c>
      <c r="AN50" s="21">
        <v>9</v>
      </c>
      <c r="AO50" s="25">
        <f t="shared" si="52"/>
        <v>1329</v>
      </c>
      <c r="AP50" s="45">
        <f t="shared" si="53"/>
        <v>854.73445902351853</v>
      </c>
      <c r="AQ50" s="45">
        <f t="shared" si="38"/>
        <v>7036.8142548071964</v>
      </c>
      <c r="AR50" s="25">
        <f t="shared" si="54"/>
        <v>474.26554097648147</v>
      </c>
      <c r="AS50" s="26">
        <f t="shared" si="55"/>
        <v>4268.3898687883338</v>
      </c>
      <c r="AW50" s="49">
        <f t="shared" si="56"/>
        <v>5.1700000000000003E-2</v>
      </c>
      <c r="AX50" s="50">
        <f t="shared" si="56"/>
        <v>1278</v>
      </c>
      <c r="AY50" s="51">
        <f t="shared" si="56"/>
        <v>423.26554097648147</v>
      </c>
      <c r="AZ50" s="51">
        <f t="shared" si="56"/>
        <v>1.02</v>
      </c>
      <c r="BA50" s="51">
        <f t="shared" si="56"/>
        <v>1.02</v>
      </c>
      <c r="BB50" s="51">
        <f t="shared" si="39"/>
        <v>1</v>
      </c>
      <c r="BC50" s="21">
        <v>9</v>
      </c>
      <c r="BD50" s="25">
        <f t="shared" si="57"/>
        <v>1278</v>
      </c>
      <c r="BE50" s="45">
        <f t="shared" si="58"/>
        <v>854.73445902351853</v>
      </c>
      <c r="BF50" s="45">
        <f t="shared" si="40"/>
        <v>7036.8142548071964</v>
      </c>
      <c r="BG50" s="25">
        <f t="shared" si="59"/>
        <v>423.26554097648147</v>
      </c>
      <c r="BH50" s="26">
        <f t="shared" si="60"/>
        <v>3809.3898687883338</v>
      </c>
    </row>
    <row r="51" spans="4:60">
      <c r="D51" s="49">
        <f t="shared" si="41"/>
        <v>5.1700000000000003E-2</v>
      </c>
      <c r="E51" s="50">
        <f t="shared" si="41"/>
        <v>1242</v>
      </c>
      <c r="F51" s="51">
        <f t="shared" si="41"/>
        <v>387.26554097648147</v>
      </c>
      <c r="G51" s="51">
        <f t="shared" si="41"/>
        <v>1.02</v>
      </c>
      <c r="H51" s="51">
        <f t="shared" si="41"/>
        <v>1.02</v>
      </c>
      <c r="I51" s="51">
        <f t="shared" si="33"/>
        <v>1</v>
      </c>
      <c r="J51" s="21">
        <v>10</v>
      </c>
      <c r="K51" s="25">
        <f t="shared" si="42"/>
        <v>1242</v>
      </c>
      <c r="L51" s="45">
        <f t="shared" si="43"/>
        <v>854.73445902351853</v>
      </c>
      <c r="M51" s="45">
        <f t="shared" si="34"/>
        <v>6545.8830927572099</v>
      </c>
      <c r="N51" s="25">
        <f t="shared" si="44"/>
        <v>387.26554097648147</v>
      </c>
      <c r="O51" s="26">
        <f t="shared" si="45"/>
        <v>3872.6554097648154</v>
      </c>
      <c r="S51" s="49">
        <f t="shared" si="46"/>
        <v>5.1700000000000003E-2</v>
      </c>
      <c r="T51" s="50">
        <f t="shared" si="46"/>
        <v>1351</v>
      </c>
      <c r="U51" s="51">
        <f t="shared" si="46"/>
        <v>496.26554097648147</v>
      </c>
      <c r="V51" s="51">
        <f t="shared" si="46"/>
        <v>1.02</v>
      </c>
      <c r="W51" s="51">
        <f t="shared" si="46"/>
        <v>1.02</v>
      </c>
      <c r="X51" s="51">
        <f t="shared" si="35"/>
        <v>1</v>
      </c>
      <c r="Y51" s="21">
        <v>10</v>
      </c>
      <c r="Z51" s="25">
        <f t="shared" si="47"/>
        <v>1351</v>
      </c>
      <c r="AA51" s="45">
        <f t="shared" si="48"/>
        <v>854.73445902351853</v>
      </c>
      <c r="AB51" s="45">
        <f t="shared" si="36"/>
        <v>6545.8830927572099</v>
      </c>
      <c r="AC51" s="25">
        <f t="shared" si="49"/>
        <v>496.26554097648147</v>
      </c>
      <c r="AD51" s="26">
        <f t="shared" si="50"/>
        <v>4962.655409764815</v>
      </c>
      <c r="AH51" s="49">
        <f t="shared" si="51"/>
        <v>5.1700000000000003E-2</v>
      </c>
      <c r="AI51" s="50">
        <f t="shared" si="51"/>
        <v>1329</v>
      </c>
      <c r="AJ51" s="51">
        <f t="shared" si="51"/>
        <v>474.26554097648147</v>
      </c>
      <c r="AK51" s="51">
        <f t="shared" si="51"/>
        <v>1.02</v>
      </c>
      <c r="AL51" s="51">
        <f t="shared" si="51"/>
        <v>1.02</v>
      </c>
      <c r="AM51" s="51">
        <f t="shared" si="37"/>
        <v>1</v>
      </c>
      <c r="AN51" s="21">
        <v>10</v>
      </c>
      <c r="AO51" s="25">
        <f t="shared" si="52"/>
        <v>1329</v>
      </c>
      <c r="AP51" s="45">
        <f t="shared" si="53"/>
        <v>854.73445902351853</v>
      </c>
      <c r="AQ51" s="45">
        <f t="shared" si="38"/>
        <v>6545.8830927572099</v>
      </c>
      <c r="AR51" s="25">
        <f t="shared" si="54"/>
        <v>474.26554097648147</v>
      </c>
      <c r="AS51" s="26">
        <f t="shared" si="55"/>
        <v>4742.655409764815</v>
      </c>
      <c r="AW51" s="49">
        <f t="shared" si="56"/>
        <v>5.1700000000000003E-2</v>
      </c>
      <c r="AX51" s="50">
        <f t="shared" si="56"/>
        <v>1278</v>
      </c>
      <c r="AY51" s="51">
        <f t="shared" si="56"/>
        <v>423.26554097648147</v>
      </c>
      <c r="AZ51" s="51">
        <f t="shared" si="56"/>
        <v>1.02</v>
      </c>
      <c r="BA51" s="51">
        <f t="shared" si="56"/>
        <v>1.02</v>
      </c>
      <c r="BB51" s="51">
        <f t="shared" si="39"/>
        <v>1</v>
      </c>
      <c r="BC51" s="21">
        <v>10</v>
      </c>
      <c r="BD51" s="25">
        <f t="shared" si="57"/>
        <v>1278</v>
      </c>
      <c r="BE51" s="45">
        <f t="shared" si="58"/>
        <v>854.73445902351853</v>
      </c>
      <c r="BF51" s="45">
        <f t="shared" si="40"/>
        <v>6545.8830927572099</v>
      </c>
      <c r="BG51" s="25">
        <f t="shared" si="59"/>
        <v>423.26554097648147</v>
      </c>
      <c r="BH51" s="26">
        <f t="shared" si="60"/>
        <v>4232.655409764815</v>
      </c>
    </row>
    <row r="52" spans="4:60">
      <c r="D52" s="49">
        <f t="shared" si="41"/>
        <v>5.1700000000000003E-2</v>
      </c>
      <c r="E52" s="50">
        <f t="shared" si="41"/>
        <v>1242</v>
      </c>
      <c r="F52" s="51">
        <f t="shared" si="41"/>
        <v>387.26554097648147</v>
      </c>
      <c r="G52" s="51">
        <f t="shared" si="41"/>
        <v>1.02</v>
      </c>
      <c r="H52" s="51">
        <f t="shared" si="41"/>
        <v>1.02</v>
      </c>
      <c r="I52" s="51">
        <f t="shared" si="33"/>
        <v>1</v>
      </c>
      <c r="J52" s="21">
        <v>11</v>
      </c>
      <c r="K52" s="25">
        <f t="shared" si="42"/>
        <v>1242</v>
      </c>
      <c r="L52" s="45">
        <f t="shared" si="43"/>
        <v>854.73445902351853</v>
      </c>
      <c r="M52" s="45">
        <f t="shared" si="34"/>
        <v>6029.5707896292397</v>
      </c>
      <c r="N52" s="25">
        <f t="shared" si="44"/>
        <v>387.26554097648147</v>
      </c>
      <c r="O52" s="26">
        <f t="shared" si="45"/>
        <v>4259.920950741297</v>
      </c>
      <c r="S52" s="49">
        <f t="shared" si="46"/>
        <v>5.1700000000000003E-2</v>
      </c>
      <c r="T52" s="50">
        <f t="shared" si="46"/>
        <v>1351</v>
      </c>
      <c r="U52" s="51">
        <f t="shared" si="46"/>
        <v>496.26554097648147</v>
      </c>
      <c r="V52" s="51">
        <f t="shared" si="46"/>
        <v>1.02</v>
      </c>
      <c r="W52" s="51">
        <f t="shared" si="46"/>
        <v>1.02</v>
      </c>
      <c r="X52" s="51">
        <f t="shared" si="35"/>
        <v>1</v>
      </c>
      <c r="Y52" s="21">
        <v>11</v>
      </c>
      <c r="Z52" s="25">
        <f t="shared" si="47"/>
        <v>1351</v>
      </c>
      <c r="AA52" s="45">
        <f t="shared" si="48"/>
        <v>854.73445902351853</v>
      </c>
      <c r="AB52" s="45">
        <f t="shared" si="36"/>
        <v>6029.5707896292397</v>
      </c>
      <c r="AC52" s="25">
        <f t="shared" si="49"/>
        <v>496.26554097648147</v>
      </c>
      <c r="AD52" s="26">
        <f t="shared" si="50"/>
        <v>5458.9209507412961</v>
      </c>
      <c r="AH52" s="49">
        <f t="shared" si="51"/>
        <v>5.1700000000000003E-2</v>
      </c>
      <c r="AI52" s="50">
        <f t="shared" si="51"/>
        <v>1329</v>
      </c>
      <c r="AJ52" s="51">
        <f t="shared" si="51"/>
        <v>474.26554097648147</v>
      </c>
      <c r="AK52" s="51">
        <f t="shared" si="51"/>
        <v>1.02</v>
      </c>
      <c r="AL52" s="51">
        <f t="shared" si="51"/>
        <v>1.02</v>
      </c>
      <c r="AM52" s="51">
        <f t="shared" si="37"/>
        <v>1</v>
      </c>
      <c r="AN52" s="21">
        <v>11</v>
      </c>
      <c r="AO52" s="25">
        <f t="shared" si="52"/>
        <v>1329</v>
      </c>
      <c r="AP52" s="45">
        <f t="shared" si="53"/>
        <v>854.73445902351853</v>
      </c>
      <c r="AQ52" s="45">
        <f t="shared" si="38"/>
        <v>6029.5707896292397</v>
      </c>
      <c r="AR52" s="25">
        <f t="shared" si="54"/>
        <v>474.26554097648147</v>
      </c>
      <c r="AS52" s="26">
        <f t="shared" si="55"/>
        <v>5216.9209507412961</v>
      </c>
      <c r="AW52" s="49">
        <f t="shared" si="56"/>
        <v>5.1700000000000003E-2</v>
      </c>
      <c r="AX52" s="50">
        <f t="shared" si="56"/>
        <v>1278</v>
      </c>
      <c r="AY52" s="51">
        <f t="shared" si="56"/>
        <v>423.26554097648147</v>
      </c>
      <c r="AZ52" s="51">
        <f t="shared" si="56"/>
        <v>1.02</v>
      </c>
      <c r="BA52" s="51">
        <f t="shared" si="56"/>
        <v>1.02</v>
      </c>
      <c r="BB52" s="51">
        <f t="shared" si="39"/>
        <v>1</v>
      </c>
      <c r="BC52" s="21">
        <v>11</v>
      </c>
      <c r="BD52" s="25">
        <f t="shared" si="57"/>
        <v>1278</v>
      </c>
      <c r="BE52" s="45">
        <f t="shared" si="58"/>
        <v>854.73445902351853</v>
      </c>
      <c r="BF52" s="45">
        <f t="shared" si="40"/>
        <v>6029.5707896292397</v>
      </c>
      <c r="BG52" s="25">
        <f t="shared" si="59"/>
        <v>423.26554097648147</v>
      </c>
      <c r="BH52" s="26">
        <f t="shared" si="60"/>
        <v>4655.9209507412961</v>
      </c>
    </row>
    <row r="53" spans="4:60">
      <c r="D53" s="49">
        <f t="shared" si="41"/>
        <v>5.1700000000000003E-2</v>
      </c>
      <c r="E53" s="50">
        <f t="shared" si="41"/>
        <v>1242</v>
      </c>
      <c r="F53" s="51">
        <f t="shared" si="41"/>
        <v>387.26554097648147</v>
      </c>
      <c r="G53" s="51">
        <f t="shared" si="41"/>
        <v>1.02</v>
      </c>
      <c r="H53" s="51">
        <f t="shared" si="41"/>
        <v>1.02</v>
      </c>
      <c r="I53" s="51">
        <f t="shared" si="33"/>
        <v>1</v>
      </c>
      <c r="J53" s="21">
        <v>12</v>
      </c>
      <c r="K53" s="25">
        <f t="shared" si="42"/>
        <v>1242</v>
      </c>
      <c r="L53" s="45">
        <f t="shared" si="43"/>
        <v>854.73445902351853</v>
      </c>
      <c r="M53" s="45">
        <f t="shared" si="34"/>
        <v>5486.5651404295531</v>
      </c>
      <c r="N53" s="25">
        <f t="shared" si="44"/>
        <v>387.26554097648147</v>
      </c>
      <c r="O53" s="26">
        <f t="shared" si="45"/>
        <v>4647.1864917177782</v>
      </c>
      <c r="S53" s="49">
        <f t="shared" si="46"/>
        <v>5.1700000000000003E-2</v>
      </c>
      <c r="T53" s="50">
        <f t="shared" si="46"/>
        <v>1351</v>
      </c>
      <c r="U53" s="51">
        <f t="shared" si="46"/>
        <v>496.26554097648147</v>
      </c>
      <c r="V53" s="51">
        <f t="shared" si="46"/>
        <v>1.02</v>
      </c>
      <c r="W53" s="51">
        <f t="shared" si="46"/>
        <v>1.02</v>
      </c>
      <c r="X53" s="51">
        <f t="shared" si="35"/>
        <v>1</v>
      </c>
      <c r="Y53" s="21">
        <v>12</v>
      </c>
      <c r="Z53" s="25">
        <f t="shared" si="47"/>
        <v>1351</v>
      </c>
      <c r="AA53" s="45">
        <f t="shared" si="48"/>
        <v>854.73445902351853</v>
      </c>
      <c r="AB53" s="45">
        <f t="shared" si="36"/>
        <v>5486.5651404295531</v>
      </c>
      <c r="AC53" s="25">
        <f t="shared" si="49"/>
        <v>496.26554097648147</v>
      </c>
      <c r="AD53" s="26">
        <f t="shared" si="50"/>
        <v>5955.1864917177772</v>
      </c>
      <c r="AH53" s="49">
        <f t="shared" si="51"/>
        <v>5.1700000000000003E-2</v>
      </c>
      <c r="AI53" s="50">
        <f t="shared" si="51"/>
        <v>1329</v>
      </c>
      <c r="AJ53" s="51">
        <f t="shared" si="51"/>
        <v>474.26554097648147</v>
      </c>
      <c r="AK53" s="51">
        <f t="shared" si="51"/>
        <v>1.02</v>
      </c>
      <c r="AL53" s="51">
        <f t="shared" si="51"/>
        <v>1.02</v>
      </c>
      <c r="AM53" s="51">
        <f t="shared" si="37"/>
        <v>1</v>
      </c>
      <c r="AN53" s="21">
        <v>12</v>
      </c>
      <c r="AO53" s="25">
        <f t="shared" si="52"/>
        <v>1329</v>
      </c>
      <c r="AP53" s="45">
        <f t="shared" si="53"/>
        <v>854.73445902351853</v>
      </c>
      <c r="AQ53" s="45">
        <f t="shared" si="38"/>
        <v>5486.5651404295531</v>
      </c>
      <c r="AR53" s="25">
        <f t="shared" si="54"/>
        <v>474.26554097648147</v>
      </c>
      <c r="AS53" s="26">
        <f t="shared" si="55"/>
        <v>5691.1864917177772</v>
      </c>
      <c r="AW53" s="49">
        <f t="shared" si="56"/>
        <v>5.1700000000000003E-2</v>
      </c>
      <c r="AX53" s="50">
        <f t="shared" si="56"/>
        <v>1278</v>
      </c>
      <c r="AY53" s="51">
        <f t="shared" si="56"/>
        <v>423.26554097648147</v>
      </c>
      <c r="AZ53" s="51">
        <f t="shared" si="56"/>
        <v>1.02</v>
      </c>
      <c r="BA53" s="51">
        <f t="shared" si="56"/>
        <v>1.02</v>
      </c>
      <c r="BB53" s="51">
        <f t="shared" si="39"/>
        <v>1</v>
      </c>
      <c r="BC53" s="21">
        <v>12</v>
      </c>
      <c r="BD53" s="25">
        <f t="shared" si="57"/>
        <v>1278</v>
      </c>
      <c r="BE53" s="45">
        <f t="shared" si="58"/>
        <v>854.73445902351853</v>
      </c>
      <c r="BF53" s="45">
        <f t="shared" si="40"/>
        <v>5486.5651404295531</v>
      </c>
      <c r="BG53" s="25">
        <f t="shared" si="59"/>
        <v>423.26554097648147</v>
      </c>
      <c r="BH53" s="26">
        <f t="shared" si="60"/>
        <v>5079.1864917177772</v>
      </c>
    </row>
    <row r="54" spans="4:60">
      <c r="D54" s="49">
        <f t="shared" si="41"/>
        <v>5.1700000000000003E-2</v>
      </c>
      <c r="E54" s="50">
        <f t="shared" si="41"/>
        <v>1242</v>
      </c>
      <c r="F54" s="51">
        <f t="shared" si="41"/>
        <v>387.26554097648147</v>
      </c>
      <c r="G54" s="51">
        <f t="shared" si="41"/>
        <v>1.02</v>
      </c>
      <c r="H54" s="51">
        <f t="shared" si="41"/>
        <v>1.02</v>
      </c>
      <c r="I54" s="51">
        <f t="shared" si="33"/>
        <v>1</v>
      </c>
      <c r="J54" s="21">
        <v>13</v>
      </c>
      <c r="K54" s="25">
        <f t="shared" si="42"/>
        <v>1242</v>
      </c>
      <c r="L54" s="45">
        <f t="shared" si="43"/>
        <v>854.73445902351853</v>
      </c>
      <c r="M54" s="45">
        <f t="shared" si="34"/>
        <v>4915.4860991662426</v>
      </c>
      <c r="N54" s="25">
        <f t="shared" si="44"/>
        <v>387.26554097648147</v>
      </c>
      <c r="O54" s="26">
        <f t="shared" si="45"/>
        <v>5034.4520326942593</v>
      </c>
      <c r="S54" s="49">
        <f t="shared" si="46"/>
        <v>5.1700000000000003E-2</v>
      </c>
      <c r="T54" s="50">
        <f t="shared" si="46"/>
        <v>1351</v>
      </c>
      <c r="U54" s="51">
        <f t="shared" si="46"/>
        <v>496.26554097648147</v>
      </c>
      <c r="V54" s="51">
        <f t="shared" si="46"/>
        <v>1.02</v>
      </c>
      <c r="W54" s="51">
        <f t="shared" si="46"/>
        <v>1.02</v>
      </c>
      <c r="X54" s="51">
        <f t="shared" si="35"/>
        <v>1</v>
      </c>
      <c r="Y54" s="21">
        <v>13</v>
      </c>
      <c r="Z54" s="25">
        <f t="shared" si="47"/>
        <v>1351</v>
      </c>
      <c r="AA54" s="45">
        <f t="shared" si="48"/>
        <v>854.73445902351853</v>
      </c>
      <c r="AB54" s="45">
        <f t="shared" si="36"/>
        <v>4915.4860991662426</v>
      </c>
      <c r="AC54" s="25">
        <f t="shared" si="49"/>
        <v>496.26554097648147</v>
      </c>
      <c r="AD54" s="26">
        <f t="shared" si="50"/>
        <v>6451.4520326942584</v>
      </c>
      <c r="AH54" s="49">
        <f t="shared" si="51"/>
        <v>5.1700000000000003E-2</v>
      </c>
      <c r="AI54" s="50">
        <f t="shared" si="51"/>
        <v>1329</v>
      </c>
      <c r="AJ54" s="51">
        <f t="shared" si="51"/>
        <v>474.26554097648147</v>
      </c>
      <c r="AK54" s="51">
        <f t="shared" si="51"/>
        <v>1.02</v>
      </c>
      <c r="AL54" s="51">
        <f t="shared" si="51"/>
        <v>1.02</v>
      </c>
      <c r="AM54" s="51">
        <f t="shared" si="37"/>
        <v>1</v>
      </c>
      <c r="AN54" s="21">
        <v>13</v>
      </c>
      <c r="AO54" s="25">
        <f t="shared" si="52"/>
        <v>1329</v>
      </c>
      <c r="AP54" s="45">
        <f t="shared" si="53"/>
        <v>854.73445902351853</v>
      </c>
      <c r="AQ54" s="45">
        <f t="shared" si="38"/>
        <v>4915.4860991662426</v>
      </c>
      <c r="AR54" s="25">
        <f t="shared" si="54"/>
        <v>474.26554097648147</v>
      </c>
      <c r="AS54" s="26">
        <f t="shared" si="55"/>
        <v>6165.4520326942584</v>
      </c>
      <c r="AW54" s="49">
        <f t="shared" si="56"/>
        <v>5.1700000000000003E-2</v>
      </c>
      <c r="AX54" s="50">
        <f t="shared" si="56"/>
        <v>1278</v>
      </c>
      <c r="AY54" s="51">
        <f t="shared" si="56"/>
        <v>423.26554097648147</v>
      </c>
      <c r="AZ54" s="51">
        <f t="shared" si="56"/>
        <v>1.02</v>
      </c>
      <c r="BA54" s="51">
        <f t="shared" si="56"/>
        <v>1.02</v>
      </c>
      <c r="BB54" s="51">
        <f t="shared" si="39"/>
        <v>1</v>
      </c>
      <c r="BC54" s="21">
        <v>13</v>
      </c>
      <c r="BD54" s="25">
        <f t="shared" si="57"/>
        <v>1278</v>
      </c>
      <c r="BE54" s="45">
        <f t="shared" si="58"/>
        <v>854.73445902351853</v>
      </c>
      <c r="BF54" s="45">
        <f t="shared" si="40"/>
        <v>4915.4860991662426</v>
      </c>
      <c r="BG54" s="25">
        <f t="shared" si="59"/>
        <v>423.26554097648147</v>
      </c>
      <c r="BH54" s="26">
        <f t="shared" si="60"/>
        <v>5502.4520326942584</v>
      </c>
    </row>
    <row r="55" spans="4:60">
      <c r="D55" s="49">
        <f t="shared" si="41"/>
        <v>5.1700000000000003E-2</v>
      </c>
      <c r="E55" s="50">
        <f t="shared" si="41"/>
        <v>1242</v>
      </c>
      <c r="F55" s="51">
        <f t="shared" si="41"/>
        <v>387.26554097648147</v>
      </c>
      <c r="G55" s="51">
        <f t="shared" si="41"/>
        <v>1.02</v>
      </c>
      <c r="H55" s="51">
        <f t="shared" si="41"/>
        <v>1.02</v>
      </c>
      <c r="I55" s="51">
        <f t="shared" si="33"/>
        <v>1</v>
      </c>
      <c r="J55" s="21">
        <v>14</v>
      </c>
      <c r="K55" s="25">
        <f t="shared" si="42"/>
        <v>1242</v>
      </c>
      <c r="L55" s="45">
        <f t="shared" si="43"/>
        <v>854.73445902351853</v>
      </c>
      <c r="M55" s="45">
        <f t="shared" si="34"/>
        <v>4314.8822714696189</v>
      </c>
      <c r="N55" s="25">
        <f t="shared" si="44"/>
        <v>387.26554097648147</v>
      </c>
      <c r="O55" s="26">
        <f t="shared" si="45"/>
        <v>5421.7175736707404</v>
      </c>
      <c r="S55" s="49">
        <f t="shared" si="46"/>
        <v>5.1700000000000003E-2</v>
      </c>
      <c r="T55" s="50">
        <f t="shared" si="46"/>
        <v>1351</v>
      </c>
      <c r="U55" s="51">
        <f t="shared" si="46"/>
        <v>496.26554097648147</v>
      </c>
      <c r="V55" s="51">
        <f t="shared" si="46"/>
        <v>1.02</v>
      </c>
      <c r="W55" s="51">
        <f t="shared" si="46"/>
        <v>1.02</v>
      </c>
      <c r="X55" s="51">
        <f t="shared" si="35"/>
        <v>1</v>
      </c>
      <c r="Y55" s="21">
        <v>14</v>
      </c>
      <c r="Z55" s="25">
        <f t="shared" si="47"/>
        <v>1351</v>
      </c>
      <c r="AA55" s="45">
        <f t="shared" si="48"/>
        <v>854.73445902351853</v>
      </c>
      <c r="AB55" s="45">
        <f t="shared" si="36"/>
        <v>4314.8822714696189</v>
      </c>
      <c r="AC55" s="25">
        <f t="shared" si="49"/>
        <v>496.26554097648147</v>
      </c>
      <c r="AD55" s="26">
        <f t="shared" si="50"/>
        <v>6947.7175736707395</v>
      </c>
      <c r="AH55" s="49">
        <f t="shared" si="51"/>
        <v>5.1700000000000003E-2</v>
      </c>
      <c r="AI55" s="50">
        <f t="shared" si="51"/>
        <v>1329</v>
      </c>
      <c r="AJ55" s="51">
        <f t="shared" si="51"/>
        <v>474.26554097648147</v>
      </c>
      <c r="AK55" s="51">
        <f t="shared" si="51"/>
        <v>1.02</v>
      </c>
      <c r="AL55" s="51">
        <f t="shared" si="51"/>
        <v>1.02</v>
      </c>
      <c r="AM55" s="51">
        <f t="shared" si="37"/>
        <v>1</v>
      </c>
      <c r="AN55" s="21">
        <v>14</v>
      </c>
      <c r="AO55" s="25">
        <f t="shared" si="52"/>
        <v>1329</v>
      </c>
      <c r="AP55" s="45">
        <f t="shared" si="53"/>
        <v>854.73445902351853</v>
      </c>
      <c r="AQ55" s="45">
        <f t="shared" si="38"/>
        <v>4314.8822714696189</v>
      </c>
      <c r="AR55" s="25">
        <f t="shared" si="54"/>
        <v>474.26554097648147</v>
      </c>
      <c r="AS55" s="26">
        <f t="shared" si="55"/>
        <v>6639.7175736707395</v>
      </c>
      <c r="AW55" s="49">
        <f t="shared" si="56"/>
        <v>5.1700000000000003E-2</v>
      </c>
      <c r="AX55" s="50">
        <f t="shared" si="56"/>
        <v>1278</v>
      </c>
      <c r="AY55" s="51">
        <f t="shared" si="56"/>
        <v>423.26554097648147</v>
      </c>
      <c r="AZ55" s="51">
        <f t="shared" si="56"/>
        <v>1.02</v>
      </c>
      <c r="BA55" s="51">
        <f t="shared" si="56"/>
        <v>1.02</v>
      </c>
      <c r="BB55" s="51">
        <f t="shared" si="39"/>
        <v>1</v>
      </c>
      <c r="BC55" s="21">
        <v>14</v>
      </c>
      <c r="BD55" s="25">
        <f t="shared" si="57"/>
        <v>1278</v>
      </c>
      <c r="BE55" s="45">
        <f t="shared" si="58"/>
        <v>854.73445902351853</v>
      </c>
      <c r="BF55" s="45">
        <f t="shared" si="40"/>
        <v>4314.8822714696189</v>
      </c>
      <c r="BG55" s="25">
        <f t="shared" si="59"/>
        <v>423.26554097648147</v>
      </c>
      <c r="BH55" s="26">
        <f t="shared" si="60"/>
        <v>5925.7175736707395</v>
      </c>
    </row>
    <row r="56" spans="4:60">
      <c r="D56" s="49">
        <f t="shared" si="41"/>
        <v>5.1700000000000003E-2</v>
      </c>
      <c r="E56" s="50">
        <f t="shared" si="41"/>
        <v>1242</v>
      </c>
      <c r="F56" s="51">
        <f t="shared" si="41"/>
        <v>387.26554097648147</v>
      </c>
      <c r="G56" s="51">
        <f t="shared" si="41"/>
        <v>1.02</v>
      </c>
      <c r="H56" s="51">
        <f t="shared" si="41"/>
        <v>1.02</v>
      </c>
      <c r="I56" s="51">
        <f t="shared" si="33"/>
        <v>1</v>
      </c>
      <c r="J56" s="21">
        <v>15</v>
      </c>
      <c r="K56" s="25">
        <f t="shared" si="42"/>
        <v>1242</v>
      </c>
      <c r="L56" s="45">
        <f t="shared" si="43"/>
        <v>854.73445902351853</v>
      </c>
      <c r="M56" s="45">
        <f t="shared" si="34"/>
        <v>3683.2272258810804</v>
      </c>
      <c r="N56" s="25">
        <f t="shared" si="44"/>
        <v>387.26554097648147</v>
      </c>
      <c r="O56" s="26">
        <f t="shared" si="45"/>
        <v>5808.9831146472216</v>
      </c>
      <c r="S56" s="49">
        <f t="shared" si="46"/>
        <v>5.1700000000000003E-2</v>
      </c>
      <c r="T56" s="50">
        <f t="shared" si="46"/>
        <v>1351</v>
      </c>
      <c r="U56" s="51">
        <f t="shared" si="46"/>
        <v>496.26554097648147</v>
      </c>
      <c r="V56" s="51">
        <f t="shared" si="46"/>
        <v>1.02</v>
      </c>
      <c r="W56" s="51">
        <f t="shared" si="46"/>
        <v>1.02</v>
      </c>
      <c r="X56" s="51">
        <f t="shared" si="35"/>
        <v>1</v>
      </c>
      <c r="Y56" s="21">
        <v>15</v>
      </c>
      <c r="Z56" s="25">
        <f t="shared" si="47"/>
        <v>1351</v>
      </c>
      <c r="AA56" s="45">
        <f t="shared" si="48"/>
        <v>854.73445902351853</v>
      </c>
      <c r="AB56" s="45">
        <f t="shared" si="36"/>
        <v>3683.2272258810804</v>
      </c>
      <c r="AC56" s="25">
        <f t="shared" si="49"/>
        <v>496.26554097648147</v>
      </c>
      <c r="AD56" s="26">
        <f t="shared" si="50"/>
        <v>7443.9831146472206</v>
      </c>
      <c r="AH56" s="49">
        <f t="shared" si="51"/>
        <v>5.1700000000000003E-2</v>
      </c>
      <c r="AI56" s="50">
        <f t="shared" si="51"/>
        <v>1329</v>
      </c>
      <c r="AJ56" s="51">
        <f t="shared" si="51"/>
        <v>474.26554097648147</v>
      </c>
      <c r="AK56" s="51">
        <f t="shared" si="51"/>
        <v>1.02</v>
      </c>
      <c r="AL56" s="51">
        <f t="shared" si="51"/>
        <v>1.02</v>
      </c>
      <c r="AM56" s="51">
        <f t="shared" si="37"/>
        <v>1</v>
      </c>
      <c r="AN56" s="21">
        <v>15</v>
      </c>
      <c r="AO56" s="25">
        <f t="shared" si="52"/>
        <v>1329</v>
      </c>
      <c r="AP56" s="45">
        <f t="shared" si="53"/>
        <v>854.73445902351853</v>
      </c>
      <c r="AQ56" s="45">
        <f t="shared" si="38"/>
        <v>3683.2272258810804</v>
      </c>
      <c r="AR56" s="25">
        <f t="shared" si="54"/>
        <v>474.26554097648147</v>
      </c>
      <c r="AS56" s="26">
        <f t="shared" si="55"/>
        <v>7113.9831146472206</v>
      </c>
      <c r="AW56" s="49">
        <f t="shared" si="56"/>
        <v>5.1700000000000003E-2</v>
      </c>
      <c r="AX56" s="50">
        <f t="shared" si="56"/>
        <v>1278</v>
      </c>
      <c r="AY56" s="51">
        <f t="shared" si="56"/>
        <v>423.26554097648147</v>
      </c>
      <c r="AZ56" s="51">
        <f t="shared" si="56"/>
        <v>1.02</v>
      </c>
      <c r="BA56" s="51">
        <f t="shared" si="56"/>
        <v>1.02</v>
      </c>
      <c r="BB56" s="51">
        <f t="shared" si="39"/>
        <v>1</v>
      </c>
      <c r="BC56" s="21">
        <v>15</v>
      </c>
      <c r="BD56" s="25">
        <f t="shared" si="57"/>
        <v>1278</v>
      </c>
      <c r="BE56" s="45">
        <f t="shared" si="58"/>
        <v>854.73445902351853</v>
      </c>
      <c r="BF56" s="45">
        <f t="shared" si="40"/>
        <v>3683.2272258810804</v>
      </c>
      <c r="BG56" s="25">
        <f t="shared" si="59"/>
        <v>423.26554097648147</v>
      </c>
      <c r="BH56" s="26">
        <f t="shared" si="60"/>
        <v>6348.9831146472206</v>
      </c>
    </row>
    <row r="57" spans="4:60">
      <c r="D57" s="49">
        <f t="shared" si="41"/>
        <v>5.1700000000000003E-2</v>
      </c>
      <c r="E57" s="50">
        <f t="shared" si="41"/>
        <v>1242</v>
      </c>
      <c r="F57" s="51">
        <f t="shared" si="41"/>
        <v>387.26554097648147</v>
      </c>
      <c r="G57" s="51">
        <f t="shared" si="41"/>
        <v>1.02</v>
      </c>
      <c r="H57" s="51">
        <f t="shared" si="41"/>
        <v>1.02</v>
      </c>
      <c r="I57" s="51">
        <f t="shared" si="33"/>
        <v>1</v>
      </c>
      <c r="J57" s="21">
        <v>16</v>
      </c>
      <c r="K57" s="25">
        <f t="shared" si="42"/>
        <v>1242</v>
      </c>
      <c r="L57" s="45">
        <f t="shared" si="43"/>
        <v>854.73445902351853</v>
      </c>
      <c r="M57" s="45">
        <f t="shared" si="34"/>
        <v>3018.9156144356143</v>
      </c>
      <c r="N57" s="25">
        <f t="shared" si="44"/>
        <v>387.26554097648147</v>
      </c>
      <c r="O57" s="26">
        <f t="shared" si="45"/>
        <v>6196.2486556237027</v>
      </c>
      <c r="S57" s="49">
        <f t="shared" si="46"/>
        <v>5.1700000000000003E-2</v>
      </c>
      <c r="T57" s="50">
        <f t="shared" si="46"/>
        <v>1351</v>
      </c>
      <c r="U57" s="51">
        <f t="shared" si="46"/>
        <v>496.26554097648147</v>
      </c>
      <c r="V57" s="51">
        <f t="shared" si="46"/>
        <v>1.02</v>
      </c>
      <c r="W57" s="51">
        <f t="shared" si="46"/>
        <v>1.02</v>
      </c>
      <c r="X57" s="51">
        <f t="shared" si="35"/>
        <v>1</v>
      </c>
      <c r="Y57" s="21">
        <v>16</v>
      </c>
      <c r="Z57" s="25">
        <f t="shared" si="47"/>
        <v>1351</v>
      </c>
      <c r="AA57" s="45">
        <f t="shared" si="48"/>
        <v>854.73445902351853</v>
      </c>
      <c r="AB57" s="45">
        <f t="shared" si="36"/>
        <v>3018.9156144356143</v>
      </c>
      <c r="AC57" s="25">
        <f t="shared" si="49"/>
        <v>496.26554097648147</v>
      </c>
      <c r="AD57" s="26">
        <f t="shared" si="50"/>
        <v>7940.2486556237018</v>
      </c>
      <c r="AH57" s="49">
        <f t="shared" si="51"/>
        <v>5.1700000000000003E-2</v>
      </c>
      <c r="AI57" s="50">
        <f t="shared" si="51"/>
        <v>1329</v>
      </c>
      <c r="AJ57" s="51">
        <f t="shared" si="51"/>
        <v>474.26554097648147</v>
      </c>
      <c r="AK57" s="51">
        <f t="shared" si="51"/>
        <v>1.02</v>
      </c>
      <c r="AL57" s="51">
        <f t="shared" si="51"/>
        <v>1.02</v>
      </c>
      <c r="AM57" s="51">
        <f t="shared" si="37"/>
        <v>1</v>
      </c>
      <c r="AN57" s="21">
        <v>16</v>
      </c>
      <c r="AO57" s="25">
        <f t="shared" si="52"/>
        <v>1329</v>
      </c>
      <c r="AP57" s="45">
        <f t="shared" si="53"/>
        <v>854.73445902351853</v>
      </c>
      <c r="AQ57" s="45">
        <f t="shared" si="38"/>
        <v>3018.9156144356143</v>
      </c>
      <c r="AR57" s="25">
        <f t="shared" si="54"/>
        <v>474.26554097648147</v>
      </c>
      <c r="AS57" s="26">
        <f t="shared" si="55"/>
        <v>7588.2486556237018</v>
      </c>
      <c r="AW57" s="49">
        <f t="shared" si="56"/>
        <v>5.1700000000000003E-2</v>
      </c>
      <c r="AX57" s="50">
        <f t="shared" si="56"/>
        <v>1278</v>
      </c>
      <c r="AY57" s="51">
        <f t="shared" si="56"/>
        <v>423.26554097648147</v>
      </c>
      <c r="AZ57" s="51">
        <f t="shared" si="56"/>
        <v>1.02</v>
      </c>
      <c r="BA57" s="51">
        <f t="shared" si="56"/>
        <v>1.02</v>
      </c>
      <c r="BB57" s="51">
        <f t="shared" si="39"/>
        <v>1</v>
      </c>
      <c r="BC57" s="21">
        <v>16</v>
      </c>
      <c r="BD57" s="25">
        <f t="shared" si="57"/>
        <v>1278</v>
      </c>
      <c r="BE57" s="45">
        <f t="shared" si="58"/>
        <v>854.73445902351853</v>
      </c>
      <c r="BF57" s="45">
        <f t="shared" si="40"/>
        <v>3018.9156144356143</v>
      </c>
      <c r="BG57" s="25">
        <f t="shared" si="59"/>
        <v>423.26554097648147</v>
      </c>
      <c r="BH57" s="26">
        <f t="shared" si="60"/>
        <v>6772.2486556237018</v>
      </c>
    </row>
    <row r="58" spans="4:60">
      <c r="D58" s="49">
        <f t="shared" si="41"/>
        <v>5.1700000000000003E-2</v>
      </c>
      <c r="E58" s="50">
        <f t="shared" si="41"/>
        <v>1242</v>
      </c>
      <c r="F58" s="51">
        <f t="shared" si="41"/>
        <v>387.26554097648147</v>
      </c>
      <c r="G58" s="51">
        <f t="shared" si="41"/>
        <v>1.02</v>
      </c>
      <c r="H58" s="51">
        <f t="shared" si="41"/>
        <v>1.02</v>
      </c>
      <c r="I58" s="51">
        <f t="shared" si="33"/>
        <v>1</v>
      </c>
      <c r="J58" s="21">
        <v>17</v>
      </c>
      <c r="K58" s="25">
        <f t="shared" si="42"/>
        <v>1242</v>
      </c>
      <c r="L58" s="45">
        <f t="shared" si="43"/>
        <v>854.73445902351853</v>
      </c>
      <c r="M58" s="45">
        <f t="shared" si="34"/>
        <v>2320.2590926784173</v>
      </c>
      <c r="N58" s="25">
        <f t="shared" si="44"/>
        <v>387.26554097648147</v>
      </c>
      <c r="O58" s="26">
        <f t="shared" si="45"/>
        <v>6583.5141966001838</v>
      </c>
      <c r="S58" s="49">
        <f t="shared" si="46"/>
        <v>5.1700000000000003E-2</v>
      </c>
      <c r="T58" s="50">
        <f t="shared" si="46"/>
        <v>1351</v>
      </c>
      <c r="U58" s="51">
        <f t="shared" si="46"/>
        <v>496.26554097648147</v>
      </c>
      <c r="V58" s="51">
        <f t="shared" si="46"/>
        <v>1.02</v>
      </c>
      <c r="W58" s="51">
        <f t="shared" si="46"/>
        <v>1.02</v>
      </c>
      <c r="X58" s="51">
        <f t="shared" si="35"/>
        <v>1</v>
      </c>
      <c r="Y58" s="21">
        <v>17</v>
      </c>
      <c r="Z58" s="25">
        <f t="shared" si="47"/>
        <v>1351</v>
      </c>
      <c r="AA58" s="45">
        <f t="shared" si="48"/>
        <v>854.73445902351853</v>
      </c>
      <c r="AB58" s="45">
        <f t="shared" si="36"/>
        <v>2320.2590926784173</v>
      </c>
      <c r="AC58" s="25">
        <f t="shared" si="49"/>
        <v>496.26554097648147</v>
      </c>
      <c r="AD58" s="26">
        <f t="shared" si="50"/>
        <v>8436.5141966001829</v>
      </c>
      <c r="AH58" s="49">
        <f t="shared" si="51"/>
        <v>5.1700000000000003E-2</v>
      </c>
      <c r="AI58" s="50">
        <f t="shared" si="51"/>
        <v>1329</v>
      </c>
      <c r="AJ58" s="51">
        <f t="shared" si="51"/>
        <v>474.26554097648147</v>
      </c>
      <c r="AK58" s="51">
        <f t="shared" si="51"/>
        <v>1.02</v>
      </c>
      <c r="AL58" s="51">
        <f t="shared" si="51"/>
        <v>1.02</v>
      </c>
      <c r="AM58" s="51">
        <f t="shared" si="37"/>
        <v>1</v>
      </c>
      <c r="AN58" s="21">
        <v>17</v>
      </c>
      <c r="AO58" s="25">
        <f t="shared" si="52"/>
        <v>1329</v>
      </c>
      <c r="AP58" s="45">
        <f t="shared" si="53"/>
        <v>854.73445902351853</v>
      </c>
      <c r="AQ58" s="45">
        <f t="shared" si="38"/>
        <v>2320.2590926784173</v>
      </c>
      <c r="AR58" s="25">
        <f t="shared" si="54"/>
        <v>474.26554097648147</v>
      </c>
      <c r="AS58" s="26">
        <f t="shared" si="55"/>
        <v>8062.5141966001829</v>
      </c>
      <c r="AW58" s="49">
        <f t="shared" si="56"/>
        <v>5.1700000000000003E-2</v>
      </c>
      <c r="AX58" s="50">
        <f t="shared" si="56"/>
        <v>1278</v>
      </c>
      <c r="AY58" s="51">
        <f t="shared" si="56"/>
        <v>423.26554097648147</v>
      </c>
      <c r="AZ58" s="51">
        <f t="shared" si="56"/>
        <v>1.02</v>
      </c>
      <c r="BA58" s="51">
        <f t="shared" si="56"/>
        <v>1.02</v>
      </c>
      <c r="BB58" s="51">
        <f t="shared" si="39"/>
        <v>1</v>
      </c>
      <c r="BC58" s="21">
        <v>17</v>
      </c>
      <c r="BD58" s="25">
        <f t="shared" si="57"/>
        <v>1278</v>
      </c>
      <c r="BE58" s="45">
        <f t="shared" si="58"/>
        <v>854.73445902351853</v>
      </c>
      <c r="BF58" s="45">
        <f t="shared" si="40"/>
        <v>2320.2590926784173</v>
      </c>
      <c r="BG58" s="25">
        <f t="shared" si="59"/>
        <v>423.26554097648147</v>
      </c>
      <c r="BH58" s="26">
        <f t="shared" si="60"/>
        <v>7195.5141966001829</v>
      </c>
    </row>
    <row r="59" spans="4:60">
      <c r="D59" s="49">
        <f t="shared" si="41"/>
        <v>5.1700000000000003E-2</v>
      </c>
      <c r="E59" s="50">
        <f t="shared" si="41"/>
        <v>1242</v>
      </c>
      <c r="F59" s="51">
        <f t="shared" si="41"/>
        <v>387.26554097648147</v>
      </c>
      <c r="G59" s="51">
        <f t="shared" si="41"/>
        <v>1.02</v>
      </c>
      <c r="H59" s="51">
        <f t="shared" si="41"/>
        <v>1.02</v>
      </c>
      <c r="I59" s="51">
        <f t="shared" si="33"/>
        <v>1</v>
      </c>
      <c r="J59" s="21">
        <v>18</v>
      </c>
      <c r="K59" s="25">
        <f t="shared" si="42"/>
        <v>1242</v>
      </c>
      <c r="L59" s="45">
        <f t="shared" si="43"/>
        <v>854.73445902351853</v>
      </c>
      <c r="M59" s="45">
        <f t="shared" si="34"/>
        <v>1585.4820287463731</v>
      </c>
      <c r="N59" s="25">
        <f t="shared" si="44"/>
        <v>387.26554097648147</v>
      </c>
      <c r="O59" s="26">
        <f t="shared" si="45"/>
        <v>6970.779737576665</v>
      </c>
      <c r="S59" s="49">
        <f t="shared" si="46"/>
        <v>5.1700000000000003E-2</v>
      </c>
      <c r="T59" s="50">
        <f t="shared" si="46"/>
        <v>1351</v>
      </c>
      <c r="U59" s="51">
        <f t="shared" si="46"/>
        <v>496.26554097648147</v>
      </c>
      <c r="V59" s="51">
        <f t="shared" si="46"/>
        <v>1.02</v>
      </c>
      <c r="W59" s="51">
        <f t="shared" si="46"/>
        <v>1.02</v>
      </c>
      <c r="X59" s="51">
        <f t="shared" si="35"/>
        <v>1</v>
      </c>
      <c r="Y59" s="21">
        <v>18</v>
      </c>
      <c r="Z59" s="25">
        <f t="shared" si="47"/>
        <v>1351</v>
      </c>
      <c r="AA59" s="45">
        <f t="shared" si="48"/>
        <v>854.73445902351853</v>
      </c>
      <c r="AB59" s="45">
        <f t="shared" si="36"/>
        <v>1585.4820287463731</v>
      </c>
      <c r="AC59" s="25">
        <f t="shared" si="49"/>
        <v>496.26554097648147</v>
      </c>
      <c r="AD59" s="26">
        <f t="shared" si="50"/>
        <v>8932.779737576664</v>
      </c>
      <c r="AH59" s="49">
        <f t="shared" si="51"/>
        <v>5.1700000000000003E-2</v>
      </c>
      <c r="AI59" s="50">
        <f t="shared" si="51"/>
        <v>1329</v>
      </c>
      <c r="AJ59" s="51">
        <f t="shared" si="51"/>
        <v>474.26554097648147</v>
      </c>
      <c r="AK59" s="51">
        <f t="shared" si="51"/>
        <v>1.02</v>
      </c>
      <c r="AL59" s="51">
        <f t="shared" si="51"/>
        <v>1.02</v>
      </c>
      <c r="AM59" s="51">
        <f t="shared" si="37"/>
        <v>1</v>
      </c>
      <c r="AN59" s="21">
        <v>18</v>
      </c>
      <c r="AO59" s="25">
        <f t="shared" si="52"/>
        <v>1329</v>
      </c>
      <c r="AP59" s="45">
        <f t="shared" si="53"/>
        <v>854.73445902351853</v>
      </c>
      <c r="AQ59" s="45">
        <f t="shared" si="38"/>
        <v>1585.4820287463731</v>
      </c>
      <c r="AR59" s="25">
        <f t="shared" si="54"/>
        <v>474.26554097648147</v>
      </c>
      <c r="AS59" s="26">
        <f t="shared" si="55"/>
        <v>8536.779737576664</v>
      </c>
      <c r="AW59" s="49">
        <f t="shared" si="56"/>
        <v>5.1700000000000003E-2</v>
      </c>
      <c r="AX59" s="50">
        <f t="shared" si="56"/>
        <v>1278</v>
      </c>
      <c r="AY59" s="51">
        <f t="shared" si="56"/>
        <v>423.26554097648147</v>
      </c>
      <c r="AZ59" s="51">
        <f t="shared" si="56"/>
        <v>1.02</v>
      </c>
      <c r="BA59" s="51">
        <f t="shared" si="56"/>
        <v>1.02</v>
      </c>
      <c r="BB59" s="51">
        <f t="shared" si="39"/>
        <v>1</v>
      </c>
      <c r="BC59" s="21">
        <v>18</v>
      </c>
      <c r="BD59" s="25">
        <f t="shared" si="57"/>
        <v>1278</v>
      </c>
      <c r="BE59" s="45">
        <f t="shared" si="58"/>
        <v>854.73445902351853</v>
      </c>
      <c r="BF59" s="45">
        <f t="shared" si="40"/>
        <v>1585.4820287463731</v>
      </c>
      <c r="BG59" s="25">
        <f t="shared" si="59"/>
        <v>423.26554097648147</v>
      </c>
      <c r="BH59" s="26">
        <f t="shared" si="60"/>
        <v>7618.779737576664</v>
      </c>
    </row>
    <row r="60" spans="4:60">
      <c r="D60" s="49">
        <f t="shared" ref="D60:H61" si="61">D59</f>
        <v>5.1700000000000003E-2</v>
      </c>
      <c r="E60" s="50">
        <f t="shared" si="61"/>
        <v>1242</v>
      </c>
      <c r="F60" s="51">
        <f t="shared" si="61"/>
        <v>387.26554097648147</v>
      </c>
      <c r="G60" s="51">
        <f t="shared" si="61"/>
        <v>1.02</v>
      </c>
      <c r="H60" s="51">
        <f t="shared" si="61"/>
        <v>1.02</v>
      </c>
      <c r="I60" s="51">
        <f t="shared" si="33"/>
        <v>1</v>
      </c>
      <c r="J60" s="21">
        <v>19</v>
      </c>
      <c r="K60" s="25">
        <f t="shared" si="42"/>
        <v>1242</v>
      </c>
      <c r="L60" s="45">
        <f t="shared" si="43"/>
        <v>854.73445902351853</v>
      </c>
      <c r="M60" s="45">
        <f t="shared" si="34"/>
        <v>812.71699060904223</v>
      </c>
      <c r="N60" s="25">
        <f t="shared" si="44"/>
        <v>387.26554097648147</v>
      </c>
      <c r="O60" s="26">
        <f t="shared" si="45"/>
        <v>7358.0452785531461</v>
      </c>
      <c r="S60" s="49">
        <f t="shared" ref="S60:W61" si="62">S59</f>
        <v>5.1700000000000003E-2</v>
      </c>
      <c r="T60" s="50">
        <f t="shared" si="62"/>
        <v>1351</v>
      </c>
      <c r="U60" s="51">
        <f t="shared" si="62"/>
        <v>496.26554097648147</v>
      </c>
      <c r="V60" s="51">
        <f t="shared" si="62"/>
        <v>1.02</v>
      </c>
      <c r="W60" s="51">
        <f t="shared" si="62"/>
        <v>1.02</v>
      </c>
      <c r="X60" s="51">
        <f t="shared" si="35"/>
        <v>1</v>
      </c>
      <c r="Y60" s="21">
        <v>19</v>
      </c>
      <c r="Z60" s="25">
        <f t="shared" si="47"/>
        <v>1351</v>
      </c>
      <c r="AA60" s="45">
        <f t="shared" si="48"/>
        <v>854.73445902351853</v>
      </c>
      <c r="AB60" s="45">
        <f t="shared" si="36"/>
        <v>812.71699060904223</v>
      </c>
      <c r="AC60" s="25">
        <f t="shared" si="49"/>
        <v>496.26554097648147</v>
      </c>
      <c r="AD60" s="26">
        <f t="shared" si="50"/>
        <v>9429.0452785531452</v>
      </c>
      <c r="AH60" s="49">
        <f t="shared" ref="AH60:AL61" si="63">AH59</f>
        <v>5.1700000000000003E-2</v>
      </c>
      <c r="AI60" s="50">
        <f t="shared" si="63"/>
        <v>1329</v>
      </c>
      <c r="AJ60" s="51">
        <f t="shared" si="63"/>
        <v>474.26554097648147</v>
      </c>
      <c r="AK60" s="51">
        <f t="shared" si="63"/>
        <v>1.02</v>
      </c>
      <c r="AL60" s="51">
        <f t="shared" si="63"/>
        <v>1.02</v>
      </c>
      <c r="AM60" s="51">
        <f t="shared" si="37"/>
        <v>1</v>
      </c>
      <c r="AN60" s="21">
        <v>19</v>
      </c>
      <c r="AO60" s="25">
        <f t="shared" si="52"/>
        <v>1329</v>
      </c>
      <c r="AP60" s="45">
        <f t="shared" si="53"/>
        <v>854.73445902351853</v>
      </c>
      <c r="AQ60" s="45">
        <f t="shared" si="38"/>
        <v>812.71699060904223</v>
      </c>
      <c r="AR60" s="25">
        <f t="shared" si="54"/>
        <v>474.26554097648147</v>
      </c>
      <c r="AS60" s="26">
        <f t="shared" si="55"/>
        <v>9011.0452785531452</v>
      </c>
      <c r="AW60" s="49">
        <f t="shared" ref="AW60:BA61" si="64">AW59</f>
        <v>5.1700000000000003E-2</v>
      </c>
      <c r="AX60" s="50">
        <f t="shared" si="64"/>
        <v>1278</v>
      </c>
      <c r="AY60" s="51">
        <f t="shared" si="64"/>
        <v>423.26554097648147</v>
      </c>
      <c r="AZ60" s="51">
        <f t="shared" si="64"/>
        <v>1.02</v>
      </c>
      <c r="BA60" s="51">
        <f t="shared" si="64"/>
        <v>1.02</v>
      </c>
      <c r="BB60" s="51">
        <f t="shared" si="39"/>
        <v>1</v>
      </c>
      <c r="BC60" s="21">
        <v>19</v>
      </c>
      <c r="BD60" s="25">
        <f t="shared" si="57"/>
        <v>1278</v>
      </c>
      <c r="BE60" s="45">
        <f t="shared" si="58"/>
        <v>854.73445902351853</v>
      </c>
      <c r="BF60" s="45">
        <f t="shared" si="40"/>
        <v>812.71699060904223</v>
      </c>
      <c r="BG60" s="25">
        <f t="shared" si="59"/>
        <v>423.26554097648147</v>
      </c>
      <c r="BH60" s="26">
        <f t="shared" si="60"/>
        <v>8042.0452785531452</v>
      </c>
    </row>
    <row r="61" spans="4:60">
      <c r="D61" s="49">
        <f t="shared" si="61"/>
        <v>5.1700000000000003E-2</v>
      </c>
      <c r="E61" s="50">
        <f t="shared" si="61"/>
        <v>1242</v>
      </c>
      <c r="F61" s="51">
        <f t="shared" si="61"/>
        <v>387.26554097648147</v>
      </c>
      <c r="G61" s="51">
        <f t="shared" si="61"/>
        <v>1.02</v>
      </c>
      <c r="H61" s="51">
        <f t="shared" si="61"/>
        <v>1.02</v>
      </c>
      <c r="I61" s="51">
        <f t="shared" si="33"/>
        <v>1</v>
      </c>
      <c r="J61" s="21">
        <v>20</v>
      </c>
      <c r="K61" s="25">
        <f t="shared" si="42"/>
        <v>1242</v>
      </c>
      <c r="L61" s="45">
        <f t="shared" si="43"/>
        <v>854.73445902351853</v>
      </c>
      <c r="M61" s="45">
        <f t="shared" si="34"/>
        <v>1.1254996934439987E-11</v>
      </c>
      <c r="N61" s="25">
        <f t="shared" si="44"/>
        <v>387.26554097648147</v>
      </c>
      <c r="O61" s="26">
        <f t="shared" si="45"/>
        <v>7745.3108195296272</v>
      </c>
      <c r="S61" s="49">
        <f t="shared" si="62"/>
        <v>5.1700000000000003E-2</v>
      </c>
      <c r="T61" s="50">
        <f t="shared" si="62"/>
        <v>1351</v>
      </c>
      <c r="U61" s="51">
        <f t="shared" si="62"/>
        <v>496.26554097648147</v>
      </c>
      <c r="V61" s="51">
        <f t="shared" si="62"/>
        <v>1.02</v>
      </c>
      <c r="W61" s="51">
        <f t="shared" si="62"/>
        <v>1.02</v>
      </c>
      <c r="X61" s="51">
        <f t="shared" si="35"/>
        <v>1</v>
      </c>
      <c r="Y61" s="21">
        <v>20</v>
      </c>
      <c r="Z61" s="25">
        <f t="shared" si="47"/>
        <v>1351</v>
      </c>
      <c r="AA61" s="45">
        <f t="shared" si="48"/>
        <v>854.73445902351853</v>
      </c>
      <c r="AB61" s="45">
        <f t="shared" si="36"/>
        <v>1.1254996934439987E-11</v>
      </c>
      <c r="AC61" s="25">
        <f t="shared" si="49"/>
        <v>496.26554097648147</v>
      </c>
      <c r="AD61" s="26">
        <f t="shared" si="50"/>
        <v>9925.3108195296263</v>
      </c>
      <c r="AH61" s="49">
        <f t="shared" si="63"/>
        <v>5.1700000000000003E-2</v>
      </c>
      <c r="AI61" s="50">
        <f t="shared" si="63"/>
        <v>1329</v>
      </c>
      <c r="AJ61" s="51">
        <f t="shared" si="63"/>
        <v>474.26554097648147</v>
      </c>
      <c r="AK61" s="51">
        <f t="shared" si="63"/>
        <v>1.02</v>
      </c>
      <c r="AL61" s="51">
        <f t="shared" si="63"/>
        <v>1.02</v>
      </c>
      <c r="AM61" s="51">
        <f t="shared" si="37"/>
        <v>1</v>
      </c>
      <c r="AN61" s="21">
        <v>20</v>
      </c>
      <c r="AO61" s="25">
        <f t="shared" si="52"/>
        <v>1329</v>
      </c>
      <c r="AP61" s="45">
        <f t="shared" si="53"/>
        <v>854.73445902351853</v>
      </c>
      <c r="AQ61" s="45">
        <f t="shared" si="38"/>
        <v>1.1254996934439987E-11</v>
      </c>
      <c r="AR61" s="25">
        <f t="shared" si="54"/>
        <v>474.26554097648147</v>
      </c>
      <c r="AS61" s="26">
        <f t="shared" si="55"/>
        <v>9485.3108195296263</v>
      </c>
      <c r="AW61" s="49">
        <f t="shared" si="64"/>
        <v>5.1700000000000003E-2</v>
      </c>
      <c r="AX61" s="50">
        <f t="shared" si="64"/>
        <v>1278</v>
      </c>
      <c r="AY61" s="51">
        <f t="shared" si="64"/>
        <v>423.26554097648147</v>
      </c>
      <c r="AZ61" s="51">
        <f t="shared" si="64"/>
        <v>1.02</v>
      </c>
      <c r="BA61" s="51">
        <f t="shared" si="64"/>
        <v>1.02</v>
      </c>
      <c r="BB61" s="51">
        <f t="shared" si="39"/>
        <v>1</v>
      </c>
      <c r="BC61" s="21">
        <v>20</v>
      </c>
      <c r="BD61" s="25">
        <f t="shared" si="57"/>
        <v>1278</v>
      </c>
      <c r="BE61" s="45">
        <f t="shared" si="58"/>
        <v>854.73445902351853</v>
      </c>
      <c r="BF61" s="45">
        <f t="shared" si="40"/>
        <v>1.1254996934439987E-11</v>
      </c>
      <c r="BG61" s="25">
        <f t="shared" si="59"/>
        <v>423.26554097648147</v>
      </c>
      <c r="BH61" s="26">
        <f t="shared" si="60"/>
        <v>8465.3108195296263</v>
      </c>
    </row>
    <row r="62" spans="4:60">
      <c r="D62" s="49"/>
      <c r="E62" s="50"/>
      <c r="F62" s="51"/>
      <c r="G62" s="51"/>
      <c r="H62" s="51"/>
      <c r="I62" s="51"/>
      <c r="J62" s="21"/>
      <c r="K62" s="25"/>
      <c r="L62" s="45"/>
      <c r="M62" s="45"/>
      <c r="N62" s="25"/>
      <c r="O62" s="26"/>
      <c r="S62" s="49"/>
      <c r="T62" s="50"/>
      <c r="U62" s="51"/>
      <c r="V62" s="51"/>
      <c r="W62" s="51"/>
      <c r="X62" s="51"/>
      <c r="Y62" s="21"/>
      <c r="Z62" s="25"/>
      <c r="AA62" s="45"/>
      <c r="AB62" s="45"/>
      <c r="AC62" s="25"/>
      <c r="AD62" s="26"/>
      <c r="AH62" s="49"/>
      <c r="AI62" s="50"/>
      <c r="AJ62" s="51"/>
      <c r="AK62" s="51"/>
      <c r="AL62" s="51"/>
      <c r="AM62" s="51"/>
      <c r="AN62" s="21"/>
      <c r="AO62" s="25"/>
      <c r="AP62" s="45"/>
      <c r="AQ62" s="45"/>
      <c r="AR62" s="25"/>
      <c r="AS62" s="26"/>
      <c r="AW62" s="49"/>
      <c r="AX62" s="50"/>
      <c r="AY62" s="51"/>
      <c r="AZ62" s="51"/>
      <c r="BA62" s="51"/>
      <c r="BB62" s="51"/>
      <c r="BC62" s="21"/>
      <c r="BD62" s="25"/>
      <c r="BE62" s="45"/>
      <c r="BF62" s="45"/>
      <c r="BG62" s="25"/>
      <c r="BH62" s="26"/>
    </row>
    <row r="63" spans="4:60">
      <c r="D63" s="49"/>
      <c r="E63" s="50"/>
      <c r="F63" s="51"/>
      <c r="G63" s="51"/>
      <c r="H63" s="51"/>
      <c r="I63" s="51"/>
      <c r="J63" s="33" t="s">
        <v>65</v>
      </c>
      <c r="K63" s="34"/>
      <c r="M63" s="45">
        <f>SUM(L42:L61)</f>
        <v>17094.689180470374</v>
      </c>
      <c r="N63" s="25"/>
      <c r="O63" s="26"/>
      <c r="S63" s="49"/>
      <c r="T63" s="50"/>
      <c r="U63" s="51"/>
      <c r="V63" s="51"/>
      <c r="W63" s="51"/>
      <c r="X63" s="51"/>
      <c r="Y63" s="33" t="s">
        <v>65</v>
      </c>
      <c r="Z63" s="34"/>
      <c r="AB63" s="45">
        <f>SUM(AA42:AA61)</f>
        <v>17094.689180470374</v>
      </c>
      <c r="AC63" s="25"/>
      <c r="AD63" s="26"/>
      <c r="AH63" s="49"/>
      <c r="AI63" s="50"/>
      <c r="AJ63" s="51"/>
      <c r="AK63" s="51"/>
      <c r="AL63" s="51"/>
      <c r="AM63" s="51"/>
      <c r="AN63" s="33" t="s">
        <v>65</v>
      </c>
      <c r="AO63" s="34"/>
      <c r="AQ63" s="45">
        <f>SUM(AP42:AP61)</f>
        <v>17094.689180470374</v>
      </c>
      <c r="AR63" s="25"/>
      <c r="AS63" s="26"/>
      <c r="AW63" s="49"/>
      <c r="AX63" s="50"/>
      <c r="AY63" s="51"/>
      <c r="AZ63" s="51"/>
      <c r="BA63" s="51"/>
      <c r="BB63" s="51"/>
      <c r="BC63" s="33" t="s">
        <v>65</v>
      </c>
      <c r="BD63" s="34"/>
      <c r="BF63" s="45">
        <f>SUM(BE42:BE61)</f>
        <v>17094.689180470374</v>
      </c>
      <c r="BG63" s="25"/>
      <c r="BH63" s="26"/>
    </row>
    <row r="64" spans="4:60">
      <c r="D64" s="49"/>
      <c r="E64" s="50"/>
      <c r="F64" s="51"/>
      <c r="G64" s="51"/>
      <c r="H64" s="51"/>
      <c r="I64" s="51"/>
      <c r="J64" s="70" t="s">
        <v>66</v>
      </c>
      <c r="K64" s="71"/>
      <c r="L64" s="71"/>
      <c r="M64" s="25">
        <f>O61</f>
        <v>7745.3108195296272</v>
      </c>
      <c r="N64" s="25"/>
      <c r="O64" s="26"/>
      <c r="S64" s="49"/>
      <c r="T64" s="50"/>
      <c r="U64" s="51"/>
      <c r="V64" s="51"/>
      <c r="W64" s="51"/>
      <c r="X64" s="51"/>
      <c r="Y64" s="70" t="s">
        <v>66</v>
      </c>
      <c r="Z64" s="71"/>
      <c r="AA64" s="71"/>
      <c r="AB64" s="25">
        <f>AD61</f>
        <v>9925.3108195296263</v>
      </c>
      <c r="AC64" s="25"/>
      <c r="AD64" s="26"/>
      <c r="AH64" s="49"/>
      <c r="AI64" s="50"/>
      <c r="AJ64" s="51"/>
      <c r="AK64" s="51"/>
      <c r="AL64" s="51"/>
      <c r="AM64" s="51"/>
      <c r="AN64" s="70" t="s">
        <v>66</v>
      </c>
      <c r="AO64" s="71"/>
      <c r="AP64" s="71"/>
      <c r="AQ64" s="25">
        <f>AS61</f>
        <v>9485.3108195296263</v>
      </c>
      <c r="AR64" s="25"/>
      <c r="AS64" s="26"/>
      <c r="AW64" s="49"/>
      <c r="AX64" s="50"/>
      <c r="AY64" s="51"/>
      <c r="AZ64" s="51"/>
      <c r="BA64" s="51"/>
      <c r="BB64" s="51"/>
      <c r="BC64" s="70" t="s">
        <v>66</v>
      </c>
      <c r="BD64" s="71"/>
      <c r="BE64" s="71"/>
      <c r="BF64" s="25">
        <f>BH61</f>
        <v>8465.3108195296263</v>
      </c>
      <c r="BG64" s="25"/>
      <c r="BH64" s="26"/>
    </row>
    <row r="65" spans="4:60" ht="16" thickBot="1">
      <c r="D65" s="49"/>
      <c r="E65" s="50"/>
      <c r="F65" s="51"/>
      <c r="G65" s="51"/>
      <c r="H65" s="51"/>
      <c r="I65" s="51"/>
      <c r="J65" s="52" t="s">
        <v>67</v>
      </c>
      <c r="K65" s="29"/>
      <c r="L65" s="29"/>
      <c r="M65" s="30">
        <f>M64+M63</f>
        <v>24840</v>
      </c>
      <c r="N65" s="30"/>
      <c r="O65" s="53"/>
      <c r="S65" s="49"/>
      <c r="T65" s="50"/>
      <c r="U65" s="51"/>
      <c r="V65" s="51"/>
      <c r="W65" s="51"/>
      <c r="X65" s="51"/>
      <c r="Y65" s="52" t="s">
        <v>67</v>
      </c>
      <c r="Z65" s="29"/>
      <c r="AA65" s="29"/>
      <c r="AB65" s="30">
        <f>AB64+AB63</f>
        <v>27020</v>
      </c>
      <c r="AC65" s="30"/>
      <c r="AD65" s="53"/>
      <c r="AH65" s="49"/>
      <c r="AI65" s="50"/>
      <c r="AJ65" s="51"/>
      <c r="AK65" s="51"/>
      <c r="AL65" s="51"/>
      <c r="AM65" s="51"/>
      <c r="AN65" s="52" t="s">
        <v>67</v>
      </c>
      <c r="AO65" s="29"/>
      <c r="AP65" s="29"/>
      <c r="AQ65" s="30">
        <f>AQ64+AQ63</f>
        <v>26580</v>
      </c>
      <c r="AR65" s="30"/>
      <c r="AS65" s="53"/>
      <c r="AW65" s="49"/>
      <c r="AX65" s="50"/>
      <c r="AY65" s="51"/>
      <c r="AZ65" s="51"/>
      <c r="BA65" s="51"/>
      <c r="BB65" s="51"/>
      <c r="BC65" s="52" t="s">
        <v>67</v>
      </c>
      <c r="BD65" s="29"/>
      <c r="BE65" s="29"/>
      <c r="BF65" s="30">
        <f>BF64+BF63</f>
        <v>25560</v>
      </c>
      <c r="BG65" s="30"/>
      <c r="BH65" s="53"/>
    </row>
    <row r="66" spans="4:60">
      <c r="D66" s="49"/>
      <c r="E66" s="50"/>
      <c r="F66" s="51"/>
      <c r="G66" s="51"/>
      <c r="H66" s="51"/>
      <c r="I66" s="51"/>
      <c r="K66" s="25"/>
      <c r="L66" s="45"/>
      <c r="M66" s="45"/>
      <c r="N66" s="25"/>
      <c r="O66" s="25"/>
      <c r="S66" s="49"/>
      <c r="T66" s="50"/>
      <c r="U66" s="51"/>
      <c r="V66" s="51"/>
      <c r="W66" s="51"/>
      <c r="X66" s="51"/>
      <c r="Z66" s="25"/>
      <c r="AA66" s="45"/>
      <c r="AB66" s="45"/>
      <c r="AC66" s="25"/>
      <c r="AD66" s="25"/>
      <c r="AH66" s="49"/>
      <c r="AI66" s="50"/>
      <c r="AJ66" s="51"/>
      <c r="AK66" s="51"/>
      <c r="AL66" s="51"/>
      <c r="AM66" s="51"/>
      <c r="AO66" s="25"/>
      <c r="AP66" s="45"/>
      <c r="AQ66" s="45"/>
      <c r="AR66" s="25"/>
      <c r="AS66" s="25"/>
      <c r="AW66" s="49"/>
      <c r="AX66" s="50"/>
      <c r="AY66" s="51"/>
      <c r="AZ66" s="51"/>
      <c r="BA66" s="51"/>
      <c r="BB66" s="51"/>
      <c r="BD66" s="25"/>
      <c r="BE66" s="45"/>
      <c r="BF66" s="45"/>
      <c r="BG66" s="25"/>
      <c r="BH66" s="25"/>
    </row>
    <row r="67" spans="4:60">
      <c r="D67" s="49"/>
      <c r="E67" s="50"/>
      <c r="F67" s="51"/>
      <c r="G67" s="51"/>
      <c r="H67" s="51"/>
      <c r="I67" s="51"/>
      <c r="K67" s="25"/>
      <c r="L67" s="45"/>
      <c r="M67" s="45"/>
      <c r="N67" s="25"/>
      <c r="O67" s="25"/>
      <c r="S67" s="49"/>
      <c r="T67" s="50"/>
      <c r="U67" s="51"/>
      <c r="V67" s="51"/>
      <c r="W67" s="51"/>
      <c r="X67" s="51"/>
      <c r="Z67" s="25"/>
      <c r="AA67" s="45"/>
      <c r="AB67" s="45"/>
      <c r="AC67" s="25"/>
      <c r="AD67" s="25"/>
      <c r="AH67" s="49"/>
      <c r="AI67" s="50"/>
      <c r="AJ67" s="51"/>
      <c r="AK67" s="51"/>
      <c r="AL67" s="51"/>
      <c r="AM67" s="51"/>
      <c r="AO67" s="25"/>
      <c r="AP67" s="45"/>
      <c r="AQ67" s="45"/>
      <c r="AR67" s="25"/>
      <c r="AS67" s="25"/>
      <c r="AW67" s="49"/>
      <c r="AX67" s="50"/>
      <c r="AY67" s="51"/>
      <c r="AZ67" s="51"/>
      <c r="BA67" s="51"/>
      <c r="BB67" s="51"/>
      <c r="BD67" s="25"/>
      <c r="BE67" s="45"/>
      <c r="BF67" s="45"/>
      <c r="BG67" s="25"/>
      <c r="BH67" s="25"/>
    </row>
  </sheetData>
  <mergeCells count="7">
    <mergeCell ref="BC64:BE64"/>
    <mergeCell ref="J32:L32"/>
    <mergeCell ref="Y32:AA32"/>
    <mergeCell ref="AN32:AP32"/>
    <mergeCell ref="J64:L64"/>
    <mergeCell ref="Y64:AA64"/>
    <mergeCell ref="AN64:AP6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EA61-C583-4242-949D-28C779EC4897}">
  <dimension ref="A1:AO29"/>
  <sheetViews>
    <sheetView workbookViewId="0">
      <selection activeCell="N30" sqref="N30"/>
    </sheetView>
  </sheetViews>
  <sheetFormatPr baseColWidth="10" defaultColWidth="8.83203125" defaultRowHeight="15"/>
  <sheetData>
    <row r="1" spans="1:41">
      <c r="C1" s="84" t="s">
        <v>73</v>
      </c>
      <c r="D1" s="86" t="s">
        <v>74</v>
      </c>
      <c r="E1" s="88" t="s">
        <v>75</v>
      </c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</row>
    <row r="2" spans="1:41">
      <c r="C2" s="85"/>
      <c r="D2" s="87"/>
      <c r="E2" s="81">
        <v>44805</v>
      </c>
      <c r="F2" s="82"/>
      <c r="G2" s="81">
        <v>44896</v>
      </c>
      <c r="H2" s="82"/>
      <c r="I2" s="81">
        <v>44986</v>
      </c>
      <c r="J2" s="82"/>
      <c r="K2" s="81">
        <v>45078</v>
      </c>
      <c r="L2" s="82"/>
      <c r="M2" s="81">
        <v>45170</v>
      </c>
      <c r="N2" s="82"/>
      <c r="O2" s="81">
        <v>45261</v>
      </c>
      <c r="P2" s="82"/>
      <c r="Q2" s="81">
        <v>45352</v>
      </c>
      <c r="R2" s="82"/>
      <c r="S2" s="81">
        <v>45444</v>
      </c>
      <c r="T2" s="82"/>
      <c r="U2" s="81">
        <v>45536</v>
      </c>
      <c r="V2" s="82"/>
      <c r="W2" s="81">
        <v>45627</v>
      </c>
      <c r="X2" s="82"/>
      <c r="Y2" s="81">
        <v>45717</v>
      </c>
      <c r="Z2" s="82"/>
      <c r="AA2" s="81">
        <v>45809</v>
      </c>
      <c r="AB2" s="82"/>
      <c r="AC2" s="81">
        <v>45901</v>
      </c>
      <c r="AD2" s="83"/>
    </row>
    <row r="3" spans="1:41">
      <c r="A3" t="s">
        <v>76</v>
      </c>
      <c r="C3" s="10" t="s">
        <v>77</v>
      </c>
      <c r="D3" s="10" t="s">
        <v>78</v>
      </c>
      <c r="E3" s="10">
        <v>1089</v>
      </c>
      <c r="F3" s="10"/>
      <c r="G3" s="10">
        <v>1100</v>
      </c>
      <c r="H3" s="10"/>
      <c r="I3" s="10">
        <v>1125</v>
      </c>
      <c r="J3" s="10"/>
      <c r="K3" s="10">
        <v>1154</v>
      </c>
      <c r="L3" s="10"/>
      <c r="M3" s="10">
        <v>1134</v>
      </c>
      <c r="N3" s="10"/>
      <c r="O3" s="10">
        <v>1154</v>
      </c>
      <c r="P3" s="10"/>
      <c r="Q3" s="10">
        <v>1158</v>
      </c>
      <c r="R3" s="10"/>
      <c r="S3" s="10">
        <v>1193</v>
      </c>
      <c r="T3" s="10"/>
      <c r="U3" s="10">
        <v>1200</v>
      </c>
      <c r="V3" s="10"/>
      <c r="W3" s="10">
        <v>1206</v>
      </c>
      <c r="X3" s="10"/>
      <c r="Y3" s="10">
        <v>1232</v>
      </c>
      <c r="Z3" s="10"/>
      <c r="AA3" s="10">
        <v>1294</v>
      </c>
      <c r="AB3" s="10"/>
      <c r="AC3" s="10">
        <v>1336</v>
      </c>
      <c r="AF3" s="11">
        <v>44805</v>
      </c>
      <c r="AG3">
        <v>1089</v>
      </c>
      <c r="AI3" s="11">
        <v>45901</v>
      </c>
      <c r="AJ3">
        <v>1336</v>
      </c>
      <c r="AL3" t="s">
        <v>79</v>
      </c>
      <c r="AM3">
        <f>AJ3-AG3</f>
        <v>247</v>
      </c>
      <c r="AO3" s="12">
        <f>(AJ3-AG3)/AG3</f>
        <v>0.22681359044995408</v>
      </c>
    </row>
    <row r="4" spans="1:41">
      <c r="C4" t="s">
        <v>80</v>
      </c>
      <c r="E4" s="13">
        <v>0.3</v>
      </c>
      <c r="F4" s="10"/>
      <c r="G4" s="10">
        <v>2.4</v>
      </c>
      <c r="H4" s="10"/>
      <c r="I4" s="10">
        <v>3.3</v>
      </c>
      <c r="J4" s="10"/>
      <c r="K4" s="10">
        <v>4.2</v>
      </c>
      <c r="L4" s="10"/>
      <c r="M4" s="13">
        <v>4.0999999999999996</v>
      </c>
      <c r="N4" s="10"/>
      <c r="O4" s="10">
        <v>4.9000000000000004</v>
      </c>
      <c r="P4" s="10"/>
      <c r="Q4" s="10">
        <v>2.9</v>
      </c>
      <c r="R4" s="10"/>
      <c r="S4" s="10">
        <v>3.4</v>
      </c>
      <c r="T4" s="10"/>
      <c r="U4" s="13">
        <v>5.8</v>
      </c>
      <c r="V4" s="10"/>
      <c r="W4" s="10">
        <v>4.5</v>
      </c>
      <c r="X4" s="10"/>
      <c r="Y4" s="10">
        <v>6.4</v>
      </c>
      <c r="Z4" s="10"/>
      <c r="AA4" s="10">
        <v>8.5</v>
      </c>
      <c r="AB4" s="10"/>
      <c r="AC4" s="13">
        <v>11.3</v>
      </c>
      <c r="AG4" s="12"/>
    </row>
    <row r="5" spans="1:41">
      <c r="A5" t="s">
        <v>82</v>
      </c>
      <c r="E5" s="10">
        <v>1085</v>
      </c>
      <c r="F5" s="10"/>
      <c r="G5" s="10">
        <v>1095</v>
      </c>
      <c r="H5" s="10"/>
      <c r="I5" s="10">
        <v>1119</v>
      </c>
      <c r="J5" s="10"/>
      <c r="K5" s="10">
        <v>1149</v>
      </c>
      <c r="L5" s="10"/>
      <c r="M5" s="10">
        <v>1129</v>
      </c>
      <c r="N5" s="10"/>
      <c r="O5" s="10">
        <v>1149</v>
      </c>
      <c r="P5" s="10"/>
      <c r="Q5" s="10">
        <v>1154</v>
      </c>
      <c r="R5" s="10"/>
      <c r="S5" s="10">
        <v>1189</v>
      </c>
      <c r="T5" s="10"/>
      <c r="U5" s="10">
        <v>1196</v>
      </c>
      <c r="V5" s="10"/>
      <c r="W5" s="10">
        <v>1203</v>
      </c>
      <c r="X5" s="10"/>
      <c r="Y5" s="10">
        <v>1229</v>
      </c>
      <c r="Z5" s="10"/>
      <c r="AA5" s="10">
        <v>1290</v>
      </c>
      <c r="AB5" s="10"/>
      <c r="AC5" s="10">
        <v>1332</v>
      </c>
      <c r="AG5">
        <f>E5</f>
        <v>1085</v>
      </c>
      <c r="AJ5">
        <f>AC5</f>
        <v>1332</v>
      </c>
      <c r="AM5">
        <f>AJ5-AG5</f>
        <v>247</v>
      </c>
      <c r="AO5" s="12">
        <f>AM5/AG5</f>
        <v>0.22764976958525346</v>
      </c>
    </row>
    <row r="6" spans="1:41">
      <c r="A6" t="s">
        <v>81</v>
      </c>
      <c r="E6" s="10">
        <v>0.3</v>
      </c>
      <c r="F6" s="10"/>
      <c r="G6" s="10">
        <v>2.2999999999999998</v>
      </c>
      <c r="H6" s="10"/>
      <c r="I6" s="10">
        <v>3.2</v>
      </c>
      <c r="J6" s="10"/>
      <c r="K6" s="10">
        <v>4.2</v>
      </c>
      <c r="L6" s="10"/>
      <c r="M6" s="13">
        <v>4.0999999999999996</v>
      </c>
      <c r="N6" s="10"/>
      <c r="O6" s="10">
        <v>4.9000000000000004</v>
      </c>
      <c r="P6" s="10"/>
      <c r="Q6" s="10">
        <v>3.1</v>
      </c>
      <c r="R6" s="10"/>
      <c r="S6" s="10">
        <v>3.5</v>
      </c>
      <c r="T6" s="10"/>
      <c r="U6" s="13">
        <v>5.9</v>
      </c>
      <c r="V6" s="10"/>
      <c r="W6" s="10">
        <v>4.7</v>
      </c>
      <c r="X6" s="10"/>
      <c r="Y6" s="10">
        <v>6.5</v>
      </c>
      <c r="Z6" s="10"/>
      <c r="AA6" s="10">
        <v>8.5</v>
      </c>
      <c r="AB6" s="10"/>
      <c r="AC6" s="13">
        <v>11.4</v>
      </c>
      <c r="AO6" s="12"/>
    </row>
    <row r="7" spans="1:41">
      <c r="A7" t="s">
        <v>83</v>
      </c>
      <c r="E7" s="10">
        <v>1081</v>
      </c>
      <c r="F7" s="10"/>
      <c r="G7" s="10">
        <v>1091</v>
      </c>
      <c r="H7" s="10"/>
      <c r="I7" s="10">
        <v>1113</v>
      </c>
      <c r="J7" s="10"/>
      <c r="K7" s="10">
        <v>1143</v>
      </c>
      <c r="L7" s="10"/>
      <c r="M7" s="10">
        <v>1124</v>
      </c>
      <c r="N7" s="10"/>
      <c r="O7" s="10">
        <v>1144</v>
      </c>
      <c r="P7" s="10"/>
      <c r="Q7" s="10">
        <v>1149</v>
      </c>
      <c r="R7" s="10"/>
      <c r="S7" s="10">
        <v>1182</v>
      </c>
      <c r="T7" s="10"/>
      <c r="U7" s="10">
        <v>1190</v>
      </c>
      <c r="V7" s="10"/>
      <c r="W7" s="10">
        <v>1197</v>
      </c>
      <c r="X7" s="10"/>
      <c r="Y7" s="10">
        <v>1223</v>
      </c>
      <c r="Z7" s="10"/>
      <c r="AA7" s="10">
        <v>1285</v>
      </c>
      <c r="AB7" s="10"/>
      <c r="AC7" s="10">
        <v>1326</v>
      </c>
      <c r="AG7">
        <f t="shared" ref="AG7:AG18" si="0">E7</f>
        <v>1081</v>
      </c>
      <c r="AJ7">
        <f t="shared" ref="AJ7:AJ18" si="1">AC7</f>
        <v>1326</v>
      </c>
      <c r="AM7">
        <f t="shared" ref="AM7:AM18" si="2">AJ7-AG7</f>
        <v>245</v>
      </c>
      <c r="AO7" s="12">
        <f t="shared" ref="AO7:AO18" si="3">AM7/AG7</f>
        <v>0.22664199814986125</v>
      </c>
    </row>
    <row r="8" spans="1:41">
      <c r="A8" t="s">
        <v>81</v>
      </c>
      <c r="E8" s="10">
        <v>0.3</v>
      </c>
      <c r="F8" s="10"/>
      <c r="G8" s="10">
        <v>2.2999999999999998</v>
      </c>
      <c r="H8" s="10"/>
      <c r="I8" s="10">
        <v>3.1</v>
      </c>
      <c r="J8" s="10"/>
      <c r="K8" s="10">
        <v>4.0999999999999996</v>
      </c>
      <c r="L8" s="10"/>
      <c r="M8" s="13">
        <v>4</v>
      </c>
      <c r="N8" s="10"/>
      <c r="O8" s="10">
        <v>4.9000000000000004</v>
      </c>
      <c r="P8" s="10"/>
      <c r="Q8" s="10">
        <v>3.2</v>
      </c>
      <c r="R8" s="10"/>
      <c r="S8" s="10">
        <v>3.4</v>
      </c>
      <c r="T8" s="10"/>
      <c r="U8" s="13">
        <v>5.9</v>
      </c>
      <c r="V8" s="10"/>
      <c r="W8" s="10">
        <v>4.5999999999999996</v>
      </c>
      <c r="X8" s="10"/>
      <c r="Y8" s="10">
        <v>6.4</v>
      </c>
      <c r="Z8" s="10"/>
      <c r="AA8" s="10">
        <v>8.6999999999999993</v>
      </c>
      <c r="AB8" s="10"/>
      <c r="AC8" s="13">
        <v>11.4</v>
      </c>
      <c r="AO8" s="12"/>
    </row>
    <row r="9" spans="1:41">
      <c r="A9" t="s">
        <v>84</v>
      </c>
      <c r="E9" s="10">
        <v>1090</v>
      </c>
      <c r="F9" s="10"/>
      <c r="G9" s="10">
        <v>1099</v>
      </c>
      <c r="H9" s="10"/>
      <c r="I9" s="10">
        <v>1122</v>
      </c>
      <c r="J9" s="10"/>
      <c r="K9" s="10">
        <v>1152</v>
      </c>
      <c r="L9" s="10"/>
      <c r="M9" s="10">
        <v>1132</v>
      </c>
      <c r="N9" s="10"/>
      <c r="O9" s="10">
        <v>1153</v>
      </c>
      <c r="P9" s="10"/>
      <c r="Q9" s="10">
        <v>1160</v>
      </c>
      <c r="R9" s="10"/>
      <c r="S9" s="10">
        <v>1195</v>
      </c>
      <c r="T9" s="10"/>
      <c r="U9" s="10">
        <v>1201</v>
      </c>
      <c r="V9" s="10"/>
      <c r="W9" s="10">
        <v>1208</v>
      </c>
      <c r="X9" s="10"/>
      <c r="Y9" s="10">
        <v>1234</v>
      </c>
      <c r="Z9" s="10"/>
      <c r="AA9" s="10">
        <v>1296</v>
      </c>
      <c r="AB9" s="10"/>
      <c r="AC9" s="10">
        <v>1337</v>
      </c>
      <c r="AG9">
        <f t="shared" si="0"/>
        <v>1090</v>
      </c>
      <c r="AJ9">
        <f t="shared" si="1"/>
        <v>1337</v>
      </c>
      <c r="AM9">
        <f t="shared" si="2"/>
        <v>247</v>
      </c>
      <c r="AO9" s="12">
        <f t="shared" si="3"/>
        <v>0.22660550458715598</v>
      </c>
    </row>
    <row r="10" spans="1:41">
      <c r="A10" t="s">
        <v>81</v>
      </c>
      <c r="E10" s="10">
        <v>0.4</v>
      </c>
      <c r="F10" s="10"/>
      <c r="G10" s="10">
        <v>2.2999999999999998</v>
      </c>
      <c r="H10" s="10"/>
      <c r="I10" s="10">
        <v>3.2</v>
      </c>
      <c r="J10" s="10"/>
      <c r="K10" s="10">
        <v>4.2</v>
      </c>
      <c r="L10" s="10"/>
      <c r="M10" s="13">
        <v>3.9</v>
      </c>
      <c r="N10" s="10"/>
      <c r="O10" s="10">
        <v>4.9000000000000004</v>
      </c>
      <c r="P10" s="10"/>
      <c r="Q10" s="10">
        <v>3.4</v>
      </c>
      <c r="R10" s="10"/>
      <c r="S10" s="10">
        <v>3.7</v>
      </c>
      <c r="T10" s="10"/>
      <c r="U10" s="13">
        <v>6.1</v>
      </c>
      <c r="V10" s="10"/>
      <c r="W10" s="10">
        <v>4.8</v>
      </c>
      <c r="X10" s="10"/>
      <c r="Y10" s="10">
        <v>6.4</v>
      </c>
      <c r="Z10" s="10"/>
      <c r="AA10" s="10">
        <v>8.5</v>
      </c>
      <c r="AB10" s="10"/>
      <c r="AC10" s="13">
        <v>11.3</v>
      </c>
      <c r="AO10" s="12"/>
    </row>
    <row r="11" spans="1:41">
      <c r="A11" t="s">
        <v>85</v>
      </c>
      <c r="E11" s="10">
        <v>1088</v>
      </c>
      <c r="F11" s="10"/>
      <c r="G11" s="10">
        <v>1098</v>
      </c>
      <c r="H11" s="10"/>
      <c r="I11" s="10">
        <v>1123</v>
      </c>
      <c r="J11" s="10"/>
      <c r="K11" s="10">
        <v>1153</v>
      </c>
      <c r="L11" s="10"/>
      <c r="M11" s="10">
        <v>1133</v>
      </c>
      <c r="N11" s="10"/>
      <c r="O11" s="10">
        <v>1153</v>
      </c>
      <c r="P11" s="10"/>
      <c r="Q11" s="10">
        <v>1159</v>
      </c>
      <c r="R11" s="10"/>
      <c r="S11" s="10">
        <v>1194</v>
      </c>
      <c r="T11" s="10"/>
      <c r="U11" s="10">
        <v>1201</v>
      </c>
      <c r="V11" s="10"/>
      <c r="W11" s="10">
        <v>1208</v>
      </c>
      <c r="X11" s="10"/>
      <c r="Y11" s="10">
        <v>1234</v>
      </c>
      <c r="Z11" s="10"/>
      <c r="AA11" s="10">
        <v>1296</v>
      </c>
      <c r="AB11" s="10"/>
      <c r="AC11" s="10">
        <v>1337</v>
      </c>
      <c r="AG11">
        <f t="shared" si="0"/>
        <v>1088</v>
      </c>
      <c r="AJ11">
        <f t="shared" si="1"/>
        <v>1337</v>
      </c>
      <c r="AM11">
        <f t="shared" si="2"/>
        <v>249</v>
      </c>
      <c r="AO11" s="12">
        <f t="shared" si="3"/>
        <v>0.22886029411764705</v>
      </c>
    </row>
    <row r="12" spans="1:41">
      <c r="A12" t="s">
        <v>86</v>
      </c>
      <c r="E12" s="13">
        <v>1087</v>
      </c>
      <c r="F12" s="13"/>
      <c r="G12" s="13">
        <v>1097</v>
      </c>
      <c r="H12" s="13"/>
      <c r="I12" s="13">
        <v>1120</v>
      </c>
      <c r="J12" s="13"/>
      <c r="K12" s="13">
        <v>1150</v>
      </c>
      <c r="L12" s="13"/>
      <c r="M12" s="13">
        <v>1130</v>
      </c>
      <c r="N12" s="13"/>
      <c r="O12" s="13">
        <v>1151</v>
      </c>
      <c r="P12" s="13"/>
      <c r="Q12" s="13">
        <v>1156</v>
      </c>
      <c r="R12" s="13"/>
      <c r="S12" s="13">
        <v>1191</v>
      </c>
      <c r="T12" s="13"/>
      <c r="U12" s="13">
        <v>1198</v>
      </c>
      <c r="V12" s="13"/>
      <c r="W12" s="13">
        <v>1205</v>
      </c>
      <c r="X12" s="13"/>
      <c r="Y12" s="13">
        <v>1231</v>
      </c>
      <c r="Z12" s="13"/>
      <c r="AA12" s="13">
        <v>1293</v>
      </c>
      <c r="AB12" s="13"/>
      <c r="AC12" s="13">
        <v>1334</v>
      </c>
      <c r="AG12">
        <f t="shared" si="0"/>
        <v>1087</v>
      </c>
      <c r="AJ12">
        <f t="shared" si="1"/>
        <v>1334</v>
      </c>
      <c r="AM12">
        <f t="shared" si="2"/>
        <v>247</v>
      </c>
      <c r="AO12" s="12">
        <f t="shared" si="3"/>
        <v>0.22723091076356947</v>
      </c>
    </row>
    <row r="13" spans="1:41">
      <c r="A13" t="s">
        <v>81</v>
      </c>
      <c r="E13" s="10">
        <v>0.3</v>
      </c>
      <c r="F13" s="10"/>
      <c r="G13" s="10">
        <v>2.2999999999999998</v>
      </c>
      <c r="H13" s="10"/>
      <c r="I13" s="10">
        <v>3.3</v>
      </c>
      <c r="J13" s="10"/>
      <c r="K13" s="10">
        <v>4.2</v>
      </c>
      <c r="L13" s="10"/>
      <c r="M13" s="10">
        <v>4.0999999999999996</v>
      </c>
      <c r="N13" s="10"/>
      <c r="O13" s="10">
        <v>5</v>
      </c>
      <c r="P13" s="10"/>
      <c r="Q13" s="10">
        <v>3.2</v>
      </c>
      <c r="R13" s="10"/>
      <c r="S13" s="10">
        <v>3.6</v>
      </c>
      <c r="T13" s="10"/>
      <c r="U13" s="10">
        <v>6</v>
      </c>
      <c r="V13" s="10"/>
      <c r="W13" s="10">
        <v>4.8</v>
      </c>
      <c r="X13" s="10"/>
      <c r="Y13" s="10">
        <v>6.5</v>
      </c>
      <c r="Z13" s="10"/>
      <c r="AA13" s="10">
        <v>8.5</v>
      </c>
      <c r="AB13" s="10"/>
      <c r="AC13" s="10">
        <v>11.3</v>
      </c>
      <c r="AO13" s="12"/>
    </row>
    <row r="14" spans="1:41">
      <c r="A14" t="s">
        <v>87</v>
      </c>
      <c r="E14" s="10">
        <v>1086</v>
      </c>
      <c r="F14" s="10"/>
      <c r="G14" s="10">
        <v>1096</v>
      </c>
      <c r="H14" s="10"/>
      <c r="I14" s="10">
        <v>1119</v>
      </c>
      <c r="J14" s="10"/>
      <c r="K14" s="10">
        <v>1149</v>
      </c>
      <c r="L14" s="10"/>
      <c r="M14" s="10">
        <v>1129</v>
      </c>
      <c r="N14" s="10"/>
      <c r="O14" s="10">
        <v>1149</v>
      </c>
      <c r="P14" s="10"/>
      <c r="Q14" s="10">
        <v>1155</v>
      </c>
      <c r="R14" s="10"/>
      <c r="S14" s="10">
        <v>1189</v>
      </c>
      <c r="T14" s="10"/>
      <c r="U14" s="10">
        <v>1196</v>
      </c>
      <c r="V14" s="10"/>
      <c r="W14" s="10">
        <v>1203</v>
      </c>
      <c r="X14" s="10"/>
      <c r="Y14" s="10">
        <v>1229</v>
      </c>
      <c r="Z14" s="10"/>
      <c r="AA14" s="10">
        <v>1291</v>
      </c>
      <c r="AB14" s="10"/>
      <c r="AC14" s="10">
        <v>1332</v>
      </c>
      <c r="AG14">
        <f t="shared" si="0"/>
        <v>1086</v>
      </c>
      <c r="AJ14">
        <f t="shared" si="1"/>
        <v>1332</v>
      </c>
      <c r="AM14">
        <f t="shared" si="2"/>
        <v>246</v>
      </c>
      <c r="AO14" s="12">
        <f t="shared" si="3"/>
        <v>0.22651933701657459</v>
      </c>
    </row>
    <row r="15" spans="1:41">
      <c r="A15" t="s">
        <v>88</v>
      </c>
      <c r="E15" s="13">
        <v>1090</v>
      </c>
      <c r="F15" s="13"/>
      <c r="G15" s="13">
        <v>1100</v>
      </c>
      <c r="H15" s="13"/>
      <c r="I15" s="13">
        <v>1124</v>
      </c>
      <c r="J15" s="13"/>
      <c r="K15" s="13">
        <v>1155</v>
      </c>
      <c r="L15" s="13"/>
      <c r="M15" s="13">
        <v>1135</v>
      </c>
      <c r="N15" s="13"/>
      <c r="O15" s="13">
        <v>1156</v>
      </c>
      <c r="P15" s="13"/>
      <c r="Q15" s="13">
        <v>1161</v>
      </c>
      <c r="R15" s="13"/>
      <c r="S15" s="13">
        <v>1197</v>
      </c>
      <c r="T15" s="13"/>
      <c r="U15" s="13">
        <v>1204</v>
      </c>
      <c r="V15" s="13"/>
      <c r="W15" s="13">
        <v>1211</v>
      </c>
      <c r="X15" s="13"/>
      <c r="Y15" s="13">
        <v>1237</v>
      </c>
      <c r="Z15" s="13"/>
      <c r="AA15" s="13">
        <v>1299</v>
      </c>
      <c r="AB15" s="13"/>
      <c r="AC15" s="13">
        <v>1341</v>
      </c>
      <c r="AG15">
        <f t="shared" si="0"/>
        <v>1090</v>
      </c>
      <c r="AJ15">
        <f t="shared" si="1"/>
        <v>1341</v>
      </c>
      <c r="AM15">
        <f t="shared" si="2"/>
        <v>251</v>
      </c>
      <c r="AO15" s="12">
        <f t="shared" si="3"/>
        <v>0.23027522935779818</v>
      </c>
    </row>
    <row r="16" spans="1:41">
      <c r="A16" t="s">
        <v>81</v>
      </c>
      <c r="E16" s="10">
        <v>0.3</v>
      </c>
      <c r="F16" s="10"/>
      <c r="G16" s="10">
        <v>2.2999999999999998</v>
      </c>
      <c r="H16" s="10"/>
      <c r="I16" s="10">
        <v>3.2</v>
      </c>
      <c r="J16" s="10"/>
      <c r="K16" s="10">
        <v>4.2</v>
      </c>
      <c r="L16" s="10"/>
      <c r="M16" s="10">
        <v>4</v>
      </c>
      <c r="N16" s="10"/>
      <c r="O16" s="10">
        <v>4.8</v>
      </c>
      <c r="P16" s="10"/>
      <c r="Q16" s="10">
        <v>3.2</v>
      </c>
      <c r="R16" s="10"/>
      <c r="S16" s="10">
        <v>3.5</v>
      </c>
      <c r="T16" s="10"/>
      <c r="U16" s="10">
        <v>5.9</v>
      </c>
      <c r="V16" s="10"/>
      <c r="W16" s="10">
        <v>4.7</v>
      </c>
      <c r="X16" s="10"/>
      <c r="Y16" s="10">
        <v>6.4</v>
      </c>
      <c r="Z16" s="10"/>
      <c r="AA16" s="10">
        <v>8.6</v>
      </c>
      <c r="AB16" s="10"/>
      <c r="AC16" s="10">
        <v>11.4</v>
      </c>
      <c r="AO16" s="12"/>
    </row>
    <row r="17" spans="1:41">
      <c r="A17" t="s">
        <v>89</v>
      </c>
      <c r="E17" s="10">
        <v>1089</v>
      </c>
      <c r="F17" s="10"/>
      <c r="G17" s="10">
        <v>1102</v>
      </c>
      <c r="H17" s="10"/>
      <c r="I17" s="10">
        <v>1130</v>
      </c>
      <c r="J17" s="10"/>
      <c r="K17" s="10">
        <v>1158</v>
      </c>
      <c r="L17" s="10"/>
      <c r="M17" s="10">
        <v>1137</v>
      </c>
      <c r="N17" s="10"/>
      <c r="O17" s="10">
        <v>1156</v>
      </c>
      <c r="P17" s="10"/>
      <c r="Q17" s="10">
        <v>1157</v>
      </c>
      <c r="R17" s="10"/>
      <c r="S17" s="10">
        <v>1192</v>
      </c>
      <c r="T17" s="10"/>
      <c r="U17" s="10">
        <v>1200</v>
      </c>
      <c r="V17" s="10"/>
      <c r="W17" s="10">
        <v>1206</v>
      </c>
      <c r="X17" s="10"/>
      <c r="Y17" s="10">
        <v>1232</v>
      </c>
      <c r="Z17" s="10"/>
      <c r="AA17" s="10">
        <v>1294</v>
      </c>
      <c r="AB17" s="10"/>
      <c r="AC17" s="10">
        <v>1335</v>
      </c>
      <c r="AG17">
        <f t="shared" si="0"/>
        <v>1089</v>
      </c>
      <c r="AJ17">
        <f t="shared" si="1"/>
        <v>1335</v>
      </c>
      <c r="AM17">
        <f t="shared" si="2"/>
        <v>246</v>
      </c>
      <c r="AO17" s="12">
        <f t="shared" si="3"/>
        <v>0.22589531680440772</v>
      </c>
    </row>
    <row r="18" spans="1:41">
      <c r="A18" t="s">
        <v>90</v>
      </c>
      <c r="E18" s="13">
        <v>1090</v>
      </c>
      <c r="F18" s="13"/>
      <c r="G18" s="13">
        <v>1100</v>
      </c>
      <c r="H18" s="13"/>
      <c r="I18" s="13">
        <v>1124</v>
      </c>
      <c r="J18" s="13"/>
      <c r="K18" s="13">
        <v>1155</v>
      </c>
      <c r="L18" s="13"/>
      <c r="M18" s="13">
        <v>1135</v>
      </c>
      <c r="N18" s="13"/>
      <c r="O18" s="13">
        <v>1156</v>
      </c>
      <c r="P18" s="13"/>
      <c r="Q18" s="13">
        <v>1161</v>
      </c>
      <c r="R18" s="13"/>
      <c r="S18" s="13">
        <v>1197</v>
      </c>
      <c r="T18" s="13"/>
      <c r="U18" s="13">
        <v>1204</v>
      </c>
      <c r="V18" s="13"/>
      <c r="W18" s="13">
        <v>1211</v>
      </c>
      <c r="X18" s="13"/>
      <c r="Y18" s="13">
        <v>1237</v>
      </c>
      <c r="Z18" s="13"/>
      <c r="AA18" s="13">
        <v>1299</v>
      </c>
      <c r="AB18" s="13"/>
      <c r="AC18" s="13">
        <v>1341</v>
      </c>
      <c r="AG18">
        <f t="shared" si="0"/>
        <v>1090</v>
      </c>
      <c r="AJ18">
        <f t="shared" si="1"/>
        <v>1341</v>
      </c>
      <c r="AM18">
        <f t="shared" si="2"/>
        <v>251</v>
      </c>
      <c r="AO18" s="12">
        <f t="shared" si="3"/>
        <v>0.23027522935779818</v>
      </c>
    </row>
    <row r="19" spans="1:41">
      <c r="A19" t="s">
        <v>81</v>
      </c>
      <c r="E19" s="10">
        <v>0.3</v>
      </c>
      <c r="F19" s="10"/>
      <c r="G19" s="10">
        <v>2.5</v>
      </c>
      <c r="H19" s="10"/>
      <c r="I19" s="10">
        <v>3.5</v>
      </c>
      <c r="J19" s="10"/>
      <c r="K19" s="10">
        <v>4.2</v>
      </c>
      <c r="L19" s="10"/>
      <c r="M19" s="10">
        <v>4.4000000000000004</v>
      </c>
      <c r="N19" s="10"/>
      <c r="O19" s="10">
        <v>4.9000000000000004</v>
      </c>
      <c r="P19" s="10"/>
      <c r="Q19" s="10">
        <v>2.4</v>
      </c>
      <c r="R19" s="10"/>
      <c r="S19" s="10">
        <v>2.9</v>
      </c>
      <c r="T19" s="10"/>
      <c r="U19" s="10">
        <v>5.5</v>
      </c>
      <c r="V19" s="10"/>
      <c r="W19" s="10">
        <v>4.3</v>
      </c>
      <c r="X19" s="10"/>
      <c r="Y19" s="10">
        <v>6.5</v>
      </c>
      <c r="Z19" s="10"/>
      <c r="AA19" s="10">
        <v>8.6</v>
      </c>
      <c r="AB19" s="10"/>
      <c r="AC19" s="10">
        <v>11.3</v>
      </c>
    </row>
    <row r="20" spans="1:41">
      <c r="AO20" s="12">
        <v>0.22770000000000001</v>
      </c>
    </row>
    <row r="21" spans="1:41" ht="16" thickBot="1"/>
    <row r="22" spans="1:41">
      <c r="I22" s="72" t="s">
        <v>153</v>
      </c>
      <c r="J22" s="73"/>
      <c r="K22" s="73"/>
      <c r="L22" s="73"/>
      <c r="M22" s="73"/>
      <c r="N22" s="73"/>
      <c r="O22" s="73"/>
      <c r="P22" s="73"/>
      <c r="Q22" s="74"/>
      <c r="T22" s="55"/>
    </row>
    <row r="23" spans="1:41">
      <c r="I23" s="75"/>
      <c r="J23" s="76"/>
      <c r="K23" s="76"/>
      <c r="L23" s="76"/>
      <c r="M23" s="76"/>
      <c r="N23" s="76"/>
      <c r="O23" s="76"/>
      <c r="P23" s="76"/>
      <c r="Q23" s="77"/>
    </row>
    <row r="24" spans="1:41" ht="16" thickBot="1">
      <c r="I24" s="78"/>
      <c r="J24" s="79"/>
      <c r="K24" s="79"/>
      <c r="L24" s="79"/>
      <c r="M24" s="79"/>
      <c r="N24" s="79"/>
      <c r="O24" s="79"/>
      <c r="P24" s="79"/>
      <c r="Q24" s="80"/>
      <c r="T24" s="55"/>
    </row>
    <row r="28" spans="1:41">
      <c r="O28" s="91"/>
      <c r="P28" s="91"/>
    </row>
    <row r="29" spans="1:41">
      <c r="O29" s="91"/>
      <c r="P29" s="91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</row>
  </sheetData>
  <mergeCells count="31">
    <mergeCell ref="AK29:AL29"/>
    <mergeCell ref="AM29:AN29"/>
    <mergeCell ref="Y29:Z29"/>
    <mergeCell ref="AA29:AB29"/>
    <mergeCell ref="AC29:AD29"/>
    <mergeCell ref="AE29:AF29"/>
    <mergeCell ref="AG29:AH29"/>
    <mergeCell ref="AI29:AJ29"/>
    <mergeCell ref="O28:O29"/>
    <mergeCell ref="P28:P29"/>
    <mergeCell ref="Q29:R29"/>
    <mergeCell ref="S29:T29"/>
    <mergeCell ref="U29:V29"/>
    <mergeCell ref="W29:X29"/>
    <mergeCell ref="S2:T2"/>
    <mergeCell ref="U2:V2"/>
    <mergeCell ref="W2:X2"/>
    <mergeCell ref="Y2:Z2"/>
    <mergeCell ref="I22:Q24"/>
    <mergeCell ref="AA2:AB2"/>
    <mergeCell ref="AC2:AD2"/>
    <mergeCell ref="C1:C2"/>
    <mergeCell ref="D1:D2"/>
    <mergeCell ref="E1:AD1"/>
    <mergeCell ref="E2:F2"/>
    <mergeCell ref="G2:H2"/>
    <mergeCell ref="I2:J2"/>
    <mergeCell ref="K2:L2"/>
    <mergeCell ref="M2:N2"/>
    <mergeCell ref="O2:P2"/>
    <mergeCell ref="Q2:R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1770F-BBE5-4857-82E1-16BF584EDAEC}">
  <dimension ref="A2:Q47"/>
  <sheetViews>
    <sheetView topLeftCell="A10" workbookViewId="0">
      <selection activeCell="R43" sqref="R43"/>
    </sheetView>
  </sheetViews>
  <sheetFormatPr baseColWidth="10" defaultColWidth="8.83203125" defaultRowHeight="15"/>
  <sheetData>
    <row r="2" spans="1:17">
      <c r="A2" t="s">
        <v>91</v>
      </c>
    </row>
    <row r="4" spans="1:17">
      <c r="D4">
        <v>2014</v>
      </c>
      <c r="E4">
        <v>2015</v>
      </c>
      <c r="F4">
        <v>2016</v>
      </c>
      <c r="G4">
        <v>2017</v>
      </c>
      <c r="H4">
        <v>2018</v>
      </c>
      <c r="I4">
        <v>2019</v>
      </c>
      <c r="J4">
        <v>2020</v>
      </c>
      <c r="K4">
        <v>2021</v>
      </c>
      <c r="L4">
        <v>2022</v>
      </c>
      <c r="M4">
        <v>2023</v>
      </c>
      <c r="N4">
        <v>2024</v>
      </c>
      <c r="O4" t="s">
        <v>92</v>
      </c>
      <c r="P4" t="s">
        <v>93</v>
      </c>
    </row>
    <row r="5" spans="1:17">
      <c r="A5" s="92" t="s">
        <v>94</v>
      </c>
      <c r="B5" t="s">
        <v>95</v>
      </c>
      <c r="D5" s="14">
        <v>44039</v>
      </c>
      <c r="E5" s="14">
        <v>44745</v>
      </c>
      <c r="F5" s="14">
        <v>44183</v>
      </c>
      <c r="G5" s="14">
        <v>44640</v>
      </c>
      <c r="H5" s="14">
        <v>44750</v>
      </c>
      <c r="I5" s="14">
        <v>45216</v>
      </c>
      <c r="J5" s="14">
        <v>44599</v>
      </c>
      <c r="K5" s="14">
        <v>44590</v>
      </c>
      <c r="L5" s="14">
        <v>44741</v>
      </c>
      <c r="M5" s="14">
        <v>44648</v>
      </c>
      <c r="N5" s="14">
        <v>45176</v>
      </c>
      <c r="O5" s="12">
        <v>3.0000000000000001E-3</v>
      </c>
      <c r="P5" s="12">
        <v>1.2E-2</v>
      </c>
      <c r="Q5" t="s">
        <v>96</v>
      </c>
    </row>
    <row r="6" spans="1:17">
      <c r="A6" s="92"/>
      <c r="B6" t="s">
        <v>97</v>
      </c>
      <c r="D6" s="14">
        <v>-1337</v>
      </c>
      <c r="E6" s="14">
        <v>-1357</v>
      </c>
      <c r="F6" s="14">
        <v>-1244</v>
      </c>
      <c r="G6" s="14">
        <v>-1330</v>
      </c>
      <c r="H6" s="14">
        <v>-1274</v>
      </c>
      <c r="I6" s="14">
        <v>-1328</v>
      </c>
      <c r="J6" s="14">
        <v>-1357</v>
      </c>
      <c r="K6" s="14">
        <v>-1338</v>
      </c>
      <c r="L6" s="14">
        <v>-1212</v>
      </c>
      <c r="M6" s="14">
        <v>-1169</v>
      </c>
      <c r="N6" s="14">
        <v>-1206</v>
      </c>
      <c r="O6" s="12">
        <v>-2.9000000000000001E-2</v>
      </c>
      <c r="P6" s="12">
        <v>3.2000000000000001E-2</v>
      </c>
      <c r="Q6" t="s">
        <v>96</v>
      </c>
    </row>
    <row r="7" spans="1:17">
      <c r="A7" s="92"/>
      <c r="B7" t="s">
        <v>98</v>
      </c>
      <c r="D7" s="14">
        <v>42702</v>
      </c>
      <c r="E7" s="14">
        <v>43388</v>
      </c>
      <c r="F7" s="14">
        <v>42939</v>
      </c>
      <c r="G7" s="14">
        <v>43310</v>
      </c>
      <c r="H7" s="14">
        <v>43475</v>
      </c>
      <c r="I7" s="14">
        <v>43888</v>
      </c>
      <c r="J7" s="14">
        <v>43243</v>
      </c>
      <c r="K7" s="14">
        <v>43251</v>
      </c>
      <c r="L7" s="14">
        <v>43529</v>
      </c>
      <c r="M7" s="14">
        <v>43479</v>
      </c>
      <c r="N7" s="14">
        <v>43969</v>
      </c>
      <c r="O7" s="12">
        <v>4.0000000000000001E-3</v>
      </c>
      <c r="P7" s="12">
        <v>1.0999999999999999E-2</v>
      </c>
      <c r="Q7" t="s">
        <v>96</v>
      </c>
    </row>
    <row r="8" spans="1:17">
      <c r="A8" s="92"/>
      <c r="B8" t="s">
        <v>99</v>
      </c>
      <c r="D8" s="14">
        <v>40164</v>
      </c>
      <c r="E8" s="14">
        <v>40864</v>
      </c>
      <c r="F8" s="14">
        <v>40789</v>
      </c>
      <c r="G8" s="14">
        <v>41028</v>
      </c>
      <c r="H8" s="14">
        <v>41319</v>
      </c>
      <c r="I8" s="14">
        <v>41602</v>
      </c>
      <c r="J8" s="14">
        <v>41011</v>
      </c>
      <c r="K8" s="14">
        <v>40910</v>
      </c>
      <c r="L8" s="14">
        <v>41308</v>
      </c>
      <c r="M8" s="14">
        <v>41433</v>
      </c>
      <c r="N8" s="14">
        <v>41737</v>
      </c>
      <c r="O8" s="12">
        <v>4.0000000000000001E-3</v>
      </c>
      <c r="P8" s="12">
        <v>7.0000000000000001E-3</v>
      </c>
      <c r="Q8" t="s">
        <v>96</v>
      </c>
    </row>
    <row r="9" spans="1:17">
      <c r="A9" s="92"/>
      <c r="B9" t="s">
        <v>100</v>
      </c>
      <c r="D9" s="14">
        <v>2519</v>
      </c>
      <c r="E9" s="14">
        <v>2488</v>
      </c>
      <c r="F9" s="14">
        <v>2094</v>
      </c>
      <c r="G9" s="14">
        <v>2207</v>
      </c>
      <c r="H9" s="14">
        <v>2057</v>
      </c>
      <c r="I9" s="14">
        <v>2160</v>
      </c>
      <c r="J9" s="14">
        <v>2073</v>
      </c>
      <c r="K9" s="14">
        <v>2134</v>
      </c>
      <c r="L9" s="14">
        <v>1938</v>
      </c>
      <c r="M9" s="14">
        <v>1674</v>
      </c>
      <c r="N9" s="14">
        <v>1637</v>
      </c>
      <c r="O9" s="12">
        <v>-5.7000000000000002E-2</v>
      </c>
      <c r="P9" s="12">
        <v>-2.1999999999999999E-2</v>
      </c>
      <c r="Q9" t="s">
        <v>96</v>
      </c>
    </row>
    <row r="10" spans="1:17">
      <c r="A10" s="92"/>
      <c r="B10" t="s">
        <v>101</v>
      </c>
      <c r="D10">
        <v>19</v>
      </c>
      <c r="E10">
        <v>36</v>
      </c>
      <c r="F10">
        <v>56</v>
      </c>
      <c r="G10">
        <v>76</v>
      </c>
      <c r="H10">
        <v>100</v>
      </c>
      <c r="I10">
        <v>127</v>
      </c>
      <c r="J10">
        <v>160</v>
      </c>
      <c r="K10">
        <v>208</v>
      </c>
      <c r="L10">
        <v>283</v>
      </c>
      <c r="M10">
        <v>371</v>
      </c>
      <c r="N10">
        <v>595</v>
      </c>
      <c r="O10" s="12">
        <v>0.39</v>
      </c>
      <c r="P10" s="12">
        <v>0.60199999999999998</v>
      </c>
      <c r="Q10" t="s">
        <v>96</v>
      </c>
    </row>
    <row r="11" spans="1:17">
      <c r="A11" s="92"/>
      <c r="B11" t="s">
        <v>102</v>
      </c>
      <c r="D11" s="14">
        <v>-3001</v>
      </c>
      <c r="E11" s="14">
        <v>-3003</v>
      </c>
      <c r="F11" s="14">
        <v>-2895</v>
      </c>
      <c r="G11" s="14">
        <v>-2851</v>
      </c>
      <c r="H11" s="14">
        <v>-2897</v>
      </c>
      <c r="I11" s="14">
        <v>-2955</v>
      </c>
      <c r="J11" s="14">
        <v>-2944</v>
      </c>
      <c r="K11" s="14">
        <v>-2942</v>
      </c>
      <c r="L11" s="14">
        <v>-3001</v>
      </c>
      <c r="M11" s="14">
        <v>-2972</v>
      </c>
      <c r="N11" s="14">
        <v>-2997</v>
      </c>
      <c r="O11" s="12">
        <v>4.0000000000000001E-3</v>
      </c>
      <c r="P11" s="12">
        <v>8.9999999999999993E-3</v>
      </c>
      <c r="Q11" t="s">
        <v>96</v>
      </c>
    </row>
    <row r="12" spans="1:17">
      <c r="A12" s="92"/>
      <c r="B12" t="s">
        <v>103</v>
      </c>
      <c r="D12" s="14">
        <v>-1311</v>
      </c>
      <c r="E12" s="14">
        <v>-1387</v>
      </c>
      <c r="F12" s="14">
        <v>-1305</v>
      </c>
      <c r="G12" s="14">
        <v>-1251</v>
      </c>
      <c r="H12" s="14">
        <v>-1245</v>
      </c>
      <c r="I12" s="14">
        <v>-1396</v>
      </c>
      <c r="J12" s="14">
        <v>-1375</v>
      </c>
      <c r="K12" s="14">
        <v>-1393</v>
      </c>
      <c r="L12" s="14">
        <v>-1407</v>
      </c>
      <c r="M12" s="14">
        <v>-1351</v>
      </c>
      <c r="N12" s="14">
        <v>-1369</v>
      </c>
      <c r="O12" s="12">
        <v>-1E-3</v>
      </c>
      <c r="P12" s="12">
        <v>1.2999999999999999E-2</v>
      </c>
      <c r="Q12" t="s">
        <v>96</v>
      </c>
    </row>
    <row r="13" spans="1:17">
      <c r="A13" s="92"/>
      <c r="B13" t="s">
        <v>104</v>
      </c>
      <c r="D13" s="14">
        <v>-1690</v>
      </c>
      <c r="E13" s="14">
        <v>-1616</v>
      </c>
      <c r="F13" s="14">
        <v>-1590</v>
      </c>
      <c r="G13" s="14">
        <v>-1600</v>
      </c>
      <c r="H13" s="14">
        <v>-1652</v>
      </c>
      <c r="I13" s="14">
        <v>-1559</v>
      </c>
      <c r="J13" s="14">
        <v>-1569</v>
      </c>
      <c r="K13" s="14">
        <v>-1549</v>
      </c>
      <c r="L13" s="14">
        <v>-1594</v>
      </c>
      <c r="M13" s="14">
        <v>-1620</v>
      </c>
      <c r="N13" s="14">
        <v>-1628</v>
      </c>
      <c r="O13" s="12">
        <v>8.9999999999999993E-3</v>
      </c>
      <c r="P13" s="12">
        <v>5.0000000000000001E-3</v>
      </c>
      <c r="Q13" t="s">
        <v>96</v>
      </c>
    </row>
    <row r="14" spans="1:17">
      <c r="A14" t="s">
        <v>105</v>
      </c>
      <c r="D14" s="14">
        <v>39701</v>
      </c>
      <c r="E14" s="14">
        <v>40385</v>
      </c>
      <c r="F14" s="14">
        <v>40044</v>
      </c>
      <c r="G14" s="14">
        <v>40459</v>
      </c>
      <c r="H14" s="14">
        <v>40579</v>
      </c>
      <c r="I14" s="14">
        <v>40933</v>
      </c>
      <c r="J14" s="14">
        <v>40298</v>
      </c>
      <c r="K14" s="14">
        <v>40309</v>
      </c>
      <c r="L14" s="14">
        <v>40529</v>
      </c>
      <c r="M14" s="14">
        <v>40507</v>
      </c>
      <c r="N14" s="14">
        <v>40972</v>
      </c>
      <c r="O14" s="12">
        <v>4.0000000000000001E-3</v>
      </c>
      <c r="P14" s="12">
        <v>1.0999999999999999E-2</v>
      </c>
      <c r="Q14" t="s">
        <v>96</v>
      </c>
    </row>
    <row r="15" spans="1:17">
      <c r="A15" t="s">
        <v>106</v>
      </c>
      <c r="D15" s="12">
        <v>-1.4999999999999999E-2</v>
      </c>
      <c r="E15" s="12">
        <v>-1.0999999999999999E-2</v>
      </c>
      <c r="F15" s="12">
        <v>-7.0000000000000001E-3</v>
      </c>
      <c r="G15" s="12">
        <v>8.0000000000000002E-3</v>
      </c>
      <c r="H15" s="12">
        <v>5.0000000000000001E-3</v>
      </c>
      <c r="I15" s="12">
        <v>2E-3</v>
      </c>
      <c r="J15" s="12">
        <v>7.0000000000000001E-3</v>
      </c>
      <c r="K15" s="12">
        <v>4.0000000000000001E-3</v>
      </c>
      <c r="L15" s="12">
        <v>1.7000000000000001E-2</v>
      </c>
      <c r="M15" s="12">
        <v>1.4999999999999999E-2</v>
      </c>
      <c r="N15" s="12">
        <v>2.4E-2</v>
      </c>
      <c r="Q15" t="s">
        <v>96</v>
      </c>
    </row>
    <row r="16" spans="1:17">
      <c r="A16" s="92" t="s">
        <v>107</v>
      </c>
      <c r="B16" t="s">
        <v>108</v>
      </c>
      <c r="D16" s="14">
        <v>40292</v>
      </c>
      <c r="E16" s="14">
        <v>40837</v>
      </c>
      <c r="F16" s="14">
        <v>40326</v>
      </c>
      <c r="G16" s="14">
        <v>40149</v>
      </c>
      <c r="H16" s="14">
        <v>40385</v>
      </c>
      <c r="I16" s="14">
        <v>40843</v>
      </c>
      <c r="J16" s="14">
        <v>40035</v>
      </c>
      <c r="K16" s="14">
        <v>40159</v>
      </c>
      <c r="L16" s="14">
        <v>39838</v>
      </c>
      <c r="M16" s="14">
        <v>39883</v>
      </c>
      <c r="N16" s="14">
        <v>39991</v>
      </c>
      <c r="O16" s="12">
        <v>0</v>
      </c>
      <c r="P16" s="12">
        <v>3.0000000000000001E-3</v>
      </c>
      <c r="Q16" t="s">
        <v>96</v>
      </c>
    </row>
    <row r="17" spans="1:17">
      <c r="A17" s="92"/>
      <c r="B17" t="s">
        <v>109</v>
      </c>
      <c r="D17" s="14">
        <v>2637</v>
      </c>
      <c r="E17" s="14">
        <v>2819</v>
      </c>
      <c r="F17" s="14">
        <v>2524</v>
      </c>
      <c r="G17" s="14">
        <v>2588</v>
      </c>
      <c r="H17" s="14">
        <v>2285</v>
      </c>
      <c r="I17" s="14">
        <v>2545</v>
      </c>
      <c r="J17" s="14">
        <v>2687</v>
      </c>
      <c r="K17" s="14">
        <v>2604</v>
      </c>
      <c r="L17" s="14">
        <v>2426</v>
      </c>
      <c r="M17" s="14">
        <v>2557</v>
      </c>
      <c r="N17" s="14">
        <v>2746</v>
      </c>
      <c r="O17" s="12">
        <v>5.0000000000000001E-3</v>
      </c>
      <c r="P17" s="12">
        <v>7.3999999999999996E-2</v>
      </c>
    </row>
    <row r="18" spans="1:17">
      <c r="A18" s="92"/>
      <c r="B18" t="s">
        <v>110</v>
      </c>
      <c r="D18" s="14">
        <v>14420</v>
      </c>
      <c r="E18" s="14">
        <v>14609</v>
      </c>
      <c r="F18" s="14">
        <v>14547</v>
      </c>
      <c r="G18" s="14">
        <v>14616</v>
      </c>
      <c r="H18" s="14">
        <v>14621</v>
      </c>
      <c r="I18" s="14">
        <v>14827</v>
      </c>
      <c r="J18" s="14">
        <v>14035</v>
      </c>
      <c r="K18" s="14">
        <v>13758</v>
      </c>
      <c r="L18" s="14">
        <v>13577</v>
      </c>
      <c r="M18" s="14">
        <v>12905</v>
      </c>
      <c r="N18" s="14">
        <v>12469</v>
      </c>
      <c r="O18" s="12">
        <v>-2.9000000000000001E-2</v>
      </c>
      <c r="P18" s="12">
        <v>-3.4000000000000002E-2</v>
      </c>
    </row>
    <row r="19" spans="1:17">
      <c r="A19" s="92"/>
      <c r="B19" t="s">
        <v>111</v>
      </c>
      <c r="D19" s="14">
        <v>9340</v>
      </c>
      <c r="E19" s="14">
        <v>9455</v>
      </c>
      <c r="F19" s="14">
        <v>9461</v>
      </c>
      <c r="G19" s="14">
        <v>9441</v>
      </c>
      <c r="H19" s="14">
        <v>9504</v>
      </c>
      <c r="I19" s="14">
        <v>9535</v>
      </c>
      <c r="J19" s="14">
        <v>9186</v>
      </c>
      <c r="K19" s="14">
        <v>9297</v>
      </c>
      <c r="L19" s="14">
        <v>9317</v>
      </c>
      <c r="M19" s="14">
        <v>9447</v>
      </c>
      <c r="N19" s="14">
        <v>9356</v>
      </c>
      <c r="O19" s="12">
        <v>5.0000000000000001E-3</v>
      </c>
      <c r="P19" s="12">
        <v>-0.01</v>
      </c>
    </row>
    <row r="20" spans="1:17">
      <c r="A20" s="92"/>
      <c r="B20" t="s">
        <v>112</v>
      </c>
      <c r="D20" s="15">
        <v>12441</v>
      </c>
      <c r="E20" s="15">
        <v>12469</v>
      </c>
      <c r="F20" s="15">
        <v>12395</v>
      </c>
      <c r="G20" s="15">
        <v>12517</v>
      </c>
      <c r="H20" s="15">
        <v>12956</v>
      </c>
      <c r="I20" s="15">
        <v>12967</v>
      </c>
      <c r="J20" s="15">
        <v>13216</v>
      </c>
      <c r="K20" s="15">
        <v>13613</v>
      </c>
      <c r="L20" s="15">
        <v>13431</v>
      </c>
      <c r="M20" s="15">
        <v>13749</v>
      </c>
      <c r="N20" s="15">
        <v>14008</v>
      </c>
      <c r="O20" s="12">
        <v>1.4999999999999999E-2</v>
      </c>
      <c r="P20" s="12">
        <v>1.9E-2</v>
      </c>
    </row>
    <row r="21" spans="1:17">
      <c r="A21" s="92"/>
      <c r="D21" s="16">
        <f>D20/D16</f>
        <v>0.30877097190509284</v>
      </c>
      <c r="E21" s="16">
        <f t="shared" ref="E21:N21" si="0">E20/E16</f>
        <v>0.30533584739329528</v>
      </c>
      <c r="F21" s="16">
        <f t="shared" si="0"/>
        <v>0.30736993502950949</v>
      </c>
      <c r="G21" s="16">
        <f t="shared" si="0"/>
        <v>0.31176368029091633</v>
      </c>
      <c r="H21" s="16">
        <f t="shared" si="0"/>
        <v>0.32081218274111672</v>
      </c>
      <c r="I21" s="16">
        <f t="shared" si="0"/>
        <v>0.31748402419019173</v>
      </c>
      <c r="J21" s="16">
        <f t="shared" si="0"/>
        <v>0.33011115274135133</v>
      </c>
      <c r="K21" s="16">
        <f t="shared" si="0"/>
        <v>0.33897756418237507</v>
      </c>
      <c r="L21" s="16">
        <f t="shared" si="0"/>
        <v>0.33714041869571765</v>
      </c>
      <c r="M21" s="16">
        <f t="shared" si="0"/>
        <v>0.34473334503422509</v>
      </c>
      <c r="N21" s="16">
        <f t="shared" si="0"/>
        <v>0.35027881273286487</v>
      </c>
      <c r="O21" s="12"/>
      <c r="P21" s="12"/>
      <c r="Q21" s="16">
        <v>0.32479999999999998</v>
      </c>
    </row>
    <row r="22" spans="1:17">
      <c r="A22" s="92"/>
      <c r="B22" t="s">
        <v>113</v>
      </c>
      <c r="D22">
        <v>69</v>
      </c>
      <c r="E22">
        <v>83</v>
      </c>
      <c r="F22">
        <v>91</v>
      </c>
      <c r="G22">
        <v>90</v>
      </c>
      <c r="H22">
        <v>93</v>
      </c>
      <c r="I22">
        <v>108</v>
      </c>
      <c r="J22">
        <v>111</v>
      </c>
      <c r="K22">
        <v>128</v>
      </c>
      <c r="L22">
        <v>185</v>
      </c>
      <c r="M22">
        <v>263</v>
      </c>
      <c r="N22">
        <v>334</v>
      </c>
      <c r="O22" s="12">
        <v>0.318</v>
      </c>
      <c r="P22" s="12">
        <v>0.26800000000000002</v>
      </c>
    </row>
    <row r="23" spans="1:17">
      <c r="A23" s="92"/>
      <c r="B23" t="s">
        <v>114</v>
      </c>
      <c r="D23" s="14">
        <v>1385</v>
      </c>
      <c r="E23" s="14">
        <v>1400</v>
      </c>
      <c r="F23" s="14">
        <v>1309</v>
      </c>
      <c r="G23">
        <v>897</v>
      </c>
      <c r="H23">
        <v>925</v>
      </c>
      <c r="I23">
        <v>860</v>
      </c>
      <c r="J23">
        <v>799</v>
      </c>
      <c r="K23">
        <v>759</v>
      </c>
      <c r="L23">
        <v>903</v>
      </c>
      <c r="M23">
        <v>962</v>
      </c>
      <c r="N23" s="14">
        <v>1078</v>
      </c>
      <c r="O23" s="12">
        <v>7.8E-2</v>
      </c>
      <c r="P23" s="12">
        <v>0.12</v>
      </c>
    </row>
    <row r="24" spans="1:17">
      <c r="A24" t="s">
        <v>115</v>
      </c>
      <c r="D24" s="14">
        <v>41192</v>
      </c>
      <c r="E24" s="14">
        <v>41988</v>
      </c>
      <c r="F24" s="14">
        <v>41630</v>
      </c>
      <c r="G24" s="14">
        <v>42414</v>
      </c>
      <c r="H24" s="14">
        <v>42550</v>
      </c>
      <c r="I24" s="14">
        <v>43028</v>
      </c>
      <c r="J24" s="14">
        <v>42443</v>
      </c>
      <c r="K24" s="14">
        <v>42491</v>
      </c>
      <c r="L24" s="14">
        <v>42623</v>
      </c>
      <c r="M24" s="14">
        <v>42512</v>
      </c>
      <c r="N24" s="14">
        <v>42801</v>
      </c>
    </row>
    <row r="25" spans="1:17">
      <c r="A25" t="s">
        <v>116</v>
      </c>
      <c r="D25" s="12">
        <v>7.2999999999999995E-2</v>
      </c>
      <c r="E25" s="12">
        <v>7.1999999999999995E-2</v>
      </c>
      <c r="F25" s="12">
        <v>7.0000000000000007E-2</v>
      </c>
      <c r="G25" s="12">
        <v>6.7000000000000004E-2</v>
      </c>
      <c r="H25" s="12">
        <v>6.8000000000000005E-2</v>
      </c>
      <c r="I25" s="12">
        <v>6.9000000000000006E-2</v>
      </c>
      <c r="J25" s="12">
        <v>6.9000000000000006E-2</v>
      </c>
      <c r="K25" s="12">
        <v>6.9000000000000006E-2</v>
      </c>
      <c r="L25" s="12">
        <v>7.0000000000000007E-2</v>
      </c>
      <c r="M25" s="12">
        <v>7.0000000000000007E-2</v>
      </c>
      <c r="N25" s="12">
        <v>7.0000000000000007E-2</v>
      </c>
    </row>
    <row r="27" spans="1:17">
      <c r="A27" t="s">
        <v>117</v>
      </c>
    </row>
    <row r="28" spans="1:17">
      <c r="A28" t="s">
        <v>118</v>
      </c>
    </row>
    <row r="29" spans="1:17">
      <c r="A29" t="s">
        <v>119</v>
      </c>
    </row>
    <row r="30" spans="1:17">
      <c r="A30" t="s">
        <v>120</v>
      </c>
    </row>
    <row r="31" spans="1:17">
      <c r="A31" t="s">
        <v>121</v>
      </c>
    </row>
    <row r="32" spans="1:17">
      <c r="A32" t="s">
        <v>122</v>
      </c>
    </row>
    <row r="33" spans="1:13">
      <c r="A33" t="s">
        <v>123</v>
      </c>
    </row>
    <row r="35" spans="1:13">
      <c r="A35" t="s">
        <v>124</v>
      </c>
    </row>
    <row r="36" spans="1:13">
      <c r="A36" t="s">
        <v>125</v>
      </c>
    </row>
    <row r="37" spans="1:13">
      <c r="A37" t="s">
        <v>126</v>
      </c>
    </row>
    <row r="38" spans="1:13">
      <c r="A38" t="s">
        <v>127</v>
      </c>
    </row>
    <row r="40" spans="1:13" ht="16" thickBot="1"/>
    <row r="41" spans="1:13">
      <c r="F41" s="93" t="s">
        <v>152</v>
      </c>
      <c r="G41" s="94"/>
      <c r="H41" s="94"/>
      <c r="I41" s="94"/>
      <c r="J41" s="94"/>
      <c r="K41" s="94"/>
      <c r="L41" s="94"/>
      <c r="M41" s="95"/>
    </row>
    <row r="42" spans="1:13">
      <c r="F42" s="96"/>
      <c r="G42" s="97"/>
      <c r="H42" s="97"/>
      <c r="I42" s="97"/>
      <c r="J42" s="97"/>
      <c r="K42" s="97"/>
      <c r="L42" s="97"/>
      <c r="M42" s="98"/>
    </row>
    <row r="43" spans="1:13" ht="16" thickBot="1">
      <c r="F43" s="99"/>
      <c r="G43" s="100"/>
      <c r="H43" s="100"/>
      <c r="I43" s="100"/>
      <c r="J43" s="100"/>
      <c r="K43" s="100"/>
      <c r="L43" s="100"/>
      <c r="M43" s="101"/>
    </row>
    <row r="47" spans="1:13">
      <c r="E47" s="56"/>
      <c r="F47" s="54"/>
      <c r="I47" s="55"/>
    </row>
  </sheetData>
  <mergeCells count="3">
    <mergeCell ref="A5:A13"/>
    <mergeCell ref="A16:A23"/>
    <mergeCell ref="F41:M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B32D-D6AA-400D-937E-8C11622C1BF5}">
  <dimension ref="A1:P1306"/>
  <sheetViews>
    <sheetView workbookViewId="0">
      <selection activeCell="V26" sqref="V26"/>
    </sheetView>
  </sheetViews>
  <sheetFormatPr baseColWidth="10" defaultColWidth="8.83203125" defaultRowHeight="15"/>
  <cols>
    <col min="1" max="1" width="12.5" style="3" customWidth="1"/>
    <col min="2" max="2" width="10" style="3" customWidth="1"/>
    <col min="3" max="3" width="7.5" style="3" customWidth="1"/>
    <col min="4" max="15" width="10.1640625" style="4" bestFit="1" customWidth="1"/>
    <col min="16" max="16" width="9.6640625" style="8" customWidth="1"/>
  </cols>
  <sheetData>
    <row r="1" spans="1:1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7" t="s">
        <v>15</v>
      </c>
    </row>
    <row r="2" spans="1:16">
      <c r="A2" s="3">
        <v>31</v>
      </c>
      <c r="B2" s="3">
        <v>1</v>
      </c>
      <c r="C2" s="3">
        <v>7</v>
      </c>
      <c r="D2" s="4">
        <v>60.01</v>
      </c>
      <c r="E2" s="4">
        <v>60.72</v>
      </c>
      <c r="F2" s="4">
        <v>70.040000000000006</v>
      </c>
      <c r="G2" s="4">
        <v>65.7</v>
      </c>
      <c r="H2" s="4">
        <v>84.23</v>
      </c>
      <c r="I2" s="4">
        <v>78.489999999999995</v>
      </c>
      <c r="J2" s="4">
        <v>91.11</v>
      </c>
      <c r="K2" s="4">
        <v>102.72</v>
      </c>
      <c r="L2" s="4">
        <v>347.63</v>
      </c>
      <c r="M2" s="4">
        <v>458.8</v>
      </c>
      <c r="N2" s="4">
        <v>68.94</v>
      </c>
      <c r="O2" s="4">
        <v>65.349999999999994</v>
      </c>
      <c r="P2" s="8">
        <f t="shared" ref="P2:P65" si="0">SUM(D2:O2)</f>
        <v>1553.74</v>
      </c>
    </row>
    <row r="3" spans="1:16">
      <c r="A3" s="3">
        <v>50</v>
      </c>
      <c r="B3" s="3">
        <v>1</v>
      </c>
      <c r="C3" s="3">
        <v>7</v>
      </c>
      <c r="D3" s="4">
        <v>87.727999999999994</v>
      </c>
      <c r="E3" s="4">
        <v>65.254999999999995</v>
      </c>
      <c r="F3" s="4">
        <v>76.298000000000002</v>
      </c>
      <c r="G3" s="4">
        <v>81.396000000000001</v>
      </c>
      <c r="H3" s="4">
        <v>283.98099999999999</v>
      </c>
      <c r="I3" s="4">
        <v>212.887</v>
      </c>
      <c r="J3" s="4">
        <v>164.99199999999999</v>
      </c>
      <c r="K3" s="4">
        <v>123.85</v>
      </c>
      <c r="L3" s="4">
        <v>235.41</v>
      </c>
      <c r="M3" s="4">
        <v>412.12</v>
      </c>
      <c r="N3" s="4">
        <v>36.110999999999997</v>
      </c>
      <c r="O3" s="4">
        <v>87.545000000000002</v>
      </c>
      <c r="P3" s="8">
        <f t="shared" si="0"/>
        <v>1867.5730000000001</v>
      </c>
    </row>
    <row r="4" spans="1:16">
      <c r="A4" s="3">
        <v>50</v>
      </c>
      <c r="B4" s="3">
        <v>1</v>
      </c>
      <c r="C4" s="3">
        <v>7</v>
      </c>
      <c r="D4" s="4">
        <v>87.727999999999994</v>
      </c>
      <c r="E4" s="4">
        <v>65.254999999999995</v>
      </c>
      <c r="F4" s="4">
        <v>76.298000000000002</v>
      </c>
      <c r="G4" s="4">
        <v>81.396000000000001</v>
      </c>
      <c r="H4" s="4">
        <v>283.98099999999999</v>
      </c>
      <c r="I4" s="4">
        <v>212.887</v>
      </c>
      <c r="J4" s="4">
        <v>164.99199999999999</v>
      </c>
      <c r="K4" s="4">
        <v>123.85</v>
      </c>
      <c r="L4" s="4">
        <v>492.59</v>
      </c>
      <c r="M4" s="4">
        <v>393.65</v>
      </c>
      <c r="N4" s="4">
        <v>36.110999999999997</v>
      </c>
      <c r="O4" s="4">
        <v>87.545000000000002</v>
      </c>
      <c r="P4" s="8">
        <f t="shared" si="0"/>
        <v>2106.2829999999999</v>
      </c>
    </row>
    <row r="5" spans="1:16">
      <c r="A5" s="3">
        <v>60</v>
      </c>
      <c r="B5" s="3">
        <v>1</v>
      </c>
      <c r="C5" s="3">
        <v>4</v>
      </c>
      <c r="D5" s="4">
        <v>150.77000000000001</v>
      </c>
      <c r="E5" s="4">
        <v>125.86</v>
      </c>
      <c r="F5" s="4">
        <v>124.79</v>
      </c>
      <c r="G5" s="4">
        <v>135.12</v>
      </c>
      <c r="H5" s="4">
        <v>122.52</v>
      </c>
      <c r="I5" s="4">
        <v>156.57</v>
      </c>
      <c r="J5" s="4">
        <v>171.85</v>
      </c>
      <c r="K5" s="4">
        <v>119.08</v>
      </c>
      <c r="L5" s="4">
        <v>609.85</v>
      </c>
      <c r="M5" s="4">
        <v>199.5</v>
      </c>
      <c r="N5" s="4">
        <v>134.36000000000001</v>
      </c>
      <c r="O5" s="4">
        <v>131.59</v>
      </c>
      <c r="P5" s="8">
        <f t="shared" si="0"/>
        <v>2181.86</v>
      </c>
    </row>
    <row r="6" spans="1:16">
      <c r="A6" s="3">
        <v>45</v>
      </c>
      <c r="B6" s="3">
        <v>1</v>
      </c>
      <c r="C6" s="3">
        <v>7</v>
      </c>
      <c r="D6" s="4">
        <v>175.5</v>
      </c>
      <c r="E6" s="4">
        <v>133.61799999999999</v>
      </c>
      <c r="F6" s="4">
        <v>146.12899999999999</v>
      </c>
      <c r="G6" s="4">
        <v>151.845</v>
      </c>
      <c r="H6" s="4">
        <v>157.12299999999999</v>
      </c>
      <c r="I6" s="4">
        <v>150.08799999999999</v>
      </c>
      <c r="J6" s="4">
        <v>167.31</v>
      </c>
      <c r="K6" s="4">
        <v>174.36259999999999</v>
      </c>
      <c r="L6" s="4">
        <v>336.05840000000001</v>
      </c>
      <c r="M6" s="4">
        <v>306.64999999999998</v>
      </c>
      <c r="N6" s="4">
        <v>166.839</v>
      </c>
      <c r="O6" s="4">
        <v>145.58000000000001</v>
      </c>
      <c r="P6" s="8">
        <f t="shared" si="0"/>
        <v>2211.1029999999996</v>
      </c>
    </row>
    <row r="7" spans="1:16">
      <c r="A7" s="5">
        <v>44</v>
      </c>
      <c r="B7" s="5">
        <v>1</v>
      </c>
      <c r="C7" s="3">
        <v>7</v>
      </c>
      <c r="D7" s="4">
        <v>211.05</v>
      </c>
      <c r="E7" s="4">
        <v>191.05</v>
      </c>
      <c r="F7" s="4">
        <v>206.09</v>
      </c>
      <c r="G7" s="4">
        <v>209.97</v>
      </c>
      <c r="H7" s="4">
        <v>221.77</v>
      </c>
      <c r="I7" s="4">
        <v>172.46</v>
      </c>
      <c r="J7" s="4">
        <v>80.05</v>
      </c>
      <c r="K7" s="4">
        <v>236.17</v>
      </c>
      <c r="L7" s="4">
        <v>474.96</v>
      </c>
      <c r="M7" s="4">
        <v>516.51</v>
      </c>
      <c r="N7" s="4">
        <v>109.02</v>
      </c>
      <c r="O7" s="4">
        <v>210.47</v>
      </c>
      <c r="P7" s="8">
        <f t="shared" si="0"/>
        <v>2839.5699999999997</v>
      </c>
    </row>
    <row r="8" spans="1:16">
      <c r="A8" s="3">
        <v>63</v>
      </c>
      <c r="B8" s="3">
        <v>1</v>
      </c>
      <c r="C8" s="3">
        <v>7</v>
      </c>
      <c r="D8" s="4">
        <v>216.01669999999999</v>
      </c>
      <c r="E8" s="4">
        <v>140.84540000000001</v>
      </c>
      <c r="F8" s="4">
        <v>167.51249999999999</v>
      </c>
      <c r="G8" s="4">
        <v>317.10000000000002</v>
      </c>
      <c r="H8" s="4">
        <v>251.571</v>
      </c>
      <c r="I8" s="4">
        <v>289.19799999999998</v>
      </c>
      <c r="J8" s="4">
        <v>291.77949999999998</v>
      </c>
      <c r="K8" s="4">
        <v>250.1515</v>
      </c>
      <c r="L8" s="4">
        <v>238.84</v>
      </c>
      <c r="M8" s="4">
        <v>388.16</v>
      </c>
      <c r="N8" s="4">
        <v>83.222200000000001</v>
      </c>
      <c r="O8" s="4">
        <v>206.1746</v>
      </c>
      <c r="P8" s="8">
        <f t="shared" si="0"/>
        <v>2840.5713999999998</v>
      </c>
    </row>
    <row r="9" spans="1:16">
      <c r="A9" s="3">
        <v>39</v>
      </c>
      <c r="B9" s="3">
        <v>1</v>
      </c>
      <c r="C9" s="3">
        <v>7</v>
      </c>
      <c r="D9" s="4">
        <v>148.173</v>
      </c>
      <c r="E9" s="4">
        <v>179.35599999999999</v>
      </c>
      <c r="F9" s="4">
        <v>213.12700000000001</v>
      </c>
      <c r="G9" s="4">
        <v>217.53899999999999</v>
      </c>
      <c r="H9" s="4">
        <v>278.69099999999997</v>
      </c>
      <c r="I9" s="4">
        <v>343.23700000000002</v>
      </c>
      <c r="J9" s="4">
        <v>77.262</v>
      </c>
      <c r="K9" s="4">
        <v>93.725999999999999</v>
      </c>
      <c r="L9" s="4">
        <v>554.54999999999995</v>
      </c>
      <c r="M9" s="4">
        <v>458.79</v>
      </c>
      <c r="N9" s="4">
        <v>171.43299999999999</v>
      </c>
      <c r="O9" s="4">
        <v>176.61099999999999</v>
      </c>
      <c r="P9" s="8">
        <f t="shared" si="0"/>
        <v>2912.4949999999999</v>
      </c>
    </row>
    <row r="10" spans="1:16">
      <c r="A10" s="3">
        <v>40</v>
      </c>
      <c r="B10" s="3">
        <v>1</v>
      </c>
      <c r="C10" s="3">
        <v>7</v>
      </c>
      <c r="D10" s="4">
        <v>163.81</v>
      </c>
      <c r="E10" s="4">
        <v>146.12</v>
      </c>
      <c r="F10" s="4">
        <v>161.12</v>
      </c>
      <c r="G10" s="4">
        <v>183.82</v>
      </c>
      <c r="H10" s="4">
        <v>181.73</v>
      </c>
      <c r="I10" s="4">
        <v>216.93</v>
      </c>
      <c r="J10" s="4">
        <v>251.27</v>
      </c>
      <c r="K10" s="4">
        <v>250.47</v>
      </c>
      <c r="L10" s="4">
        <v>522.67999999999995</v>
      </c>
      <c r="M10" s="4">
        <v>500.35</v>
      </c>
      <c r="N10" s="4">
        <v>189.82</v>
      </c>
      <c r="O10" s="4">
        <v>163.89</v>
      </c>
      <c r="P10" s="8">
        <f t="shared" si="0"/>
        <v>2932.0099999999998</v>
      </c>
    </row>
    <row r="11" spans="1:16">
      <c r="A11" s="3">
        <v>39</v>
      </c>
      <c r="B11" s="3">
        <v>1</v>
      </c>
      <c r="C11" s="3">
        <v>7</v>
      </c>
      <c r="D11" s="4">
        <v>148.173</v>
      </c>
      <c r="E11" s="4">
        <v>179.35599999999999</v>
      </c>
      <c r="F11" s="4">
        <v>213.12700000000001</v>
      </c>
      <c r="G11" s="4">
        <v>217.53899999999999</v>
      </c>
      <c r="H11" s="4">
        <v>278.69099999999997</v>
      </c>
      <c r="I11" s="4">
        <v>343.23700000000002</v>
      </c>
      <c r="J11" s="4">
        <v>77.262</v>
      </c>
      <c r="K11" s="4">
        <v>93.725999999999999</v>
      </c>
      <c r="L11" s="4">
        <v>357.11</v>
      </c>
      <c r="M11" s="4">
        <v>704.62</v>
      </c>
      <c r="N11" s="4">
        <v>171.43299999999999</v>
      </c>
      <c r="O11" s="4">
        <v>176.61099999999999</v>
      </c>
      <c r="P11" s="8">
        <f t="shared" si="0"/>
        <v>2960.8849999999998</v>
      </c>
    </row>
    <row r="12" spans="1:16">
      <c r="A12" s="3">
        <v>50</v>
      </c>
      <c r="B12" s="3">
        <v>1</v>
      </c>
      <c r="C12" s="3">
        <v>4</v>
      </c>
      <c r="D12" s="4">
        <v>228.79</v>
      </c>
      <c r="E12" s="4">
        <v>159.15</v>
      </c>
      <c r="F12" s="4">
        <v>181.91</v>
      </c>
      <c r="G12" s="4">
        <v>209.56</v>
      </c>
      <c r="H12" s="4">
        <v>263.16000000000003</v>
      </c>
      <c r="I12" s="4">
        <v>481.99</v>
      </c>
      <c r="J12" s="4">
        <v>252.64</v>
      </c>
      <c r="K12" s="4">
        <v>232.9</v>
      </c>
      <c r="L12" s="4">
        <v>470.86</v>
      </c>
      <c r="M12" s="4">
        <v>415.65</v>
      </c>
      <c r="N12" s="4">
        <v>73.72</v>
      </c>
      <c r="O12" s="4">
        <v>200.83</v>
      </c>
      <c r="P12" s="8">
        <f t="shared" si="0"/>
        <v>3171.1600000000003</v>
      </c>
    </row>
    <row r="13" spans="1:16">
      <c r="A13" s="3">
        <v>49</v>
      </c>
      <c r="B13" s="3">
        <v>1</v>
      </c>
      <c r="C13" s="3">
        <v>7</v>
      </c>
      <c r="D13" s="4">
        <v>187.83</v>
      </c>
      <c r="E13" s="4">
        <v>190.97</v>
      </c>
      <c r="F13" s="4">
        <v>213.63</v>
      </c>
      <c r="G13" s="4">
        <v>227.55</v>
      </c>
      <c r="H13" s="4">
        <v>318.39</v>
      </c>
      <c r="I13" s="4">
        <v>359.91</v>
      </c>
      <c r="J13" s="4">
        <v>298.93</v>
      </c>
      <c r="K13" s="4">
        <v>347.43</v>
      </c>
      <c r="L13" s="4">
        <v>575.78</v>
      </c>
      <c r="M13" s="4">
        <v>704.13</v>
      </c>
      <c r="N13" s="4">
        <v>208.54</v>
      </c>
      <c r="O13" s="4">
        <v>193.34</v>
      </c>
      <c r="P13" s="8">
        <f t="shared" si="0"/>
        <v>3826.4300000000003</v>
      </c>
    </row>
    <row r="14" spans="1:16">
      <c r="A14" s="3">
        <v>50</v>
      </c>
      <c r="B14" s="3">
        <v>1</v>
      </c>
      <c r="C14" s="3">
        <v>4</v>
      </c>
      <c r="D14" s="4">
        <v>228.79</v>
      </c>
      <c r="E14" s="4">
        <v>159.15</v>
      </c>
      <c r="F14" s="4">
        <v>181.91</v>
      </c>
      <c r="G14" s="4">
        <v>209.56</v>
      </c>
      <c r="H14" s="4">
        <v>263.16000000000003</v>
      </c>
      <c r="I14" s="4">
        <v>481.99</v>
      </c>
      <c r="J14" s="4">
        <v>252.64</v>
      </c>
      <c r="K14" s="4">
        <v>232.9</v>
      </c>
      <c r="L14" s="4">
        <v>750.01</v>
      </c>
      <c r="M14" s="4">
        <v>815.35</v>
      </c>
      <c r="N14" s="4">
        <v>73.72</v>
      </c>
      <c r="O14" s="4">
        <v>200.83</v>
      </c>
      <c r="P14" s="8">
        <f t="shared" si="0"/>
        <v>3850.01</v>
      </c>
    </row>
    <row r="15" spans="1:16">
      <c r="A15" s="3">
        <v>27</v>
      </c>
      <c r="B15" s="3">
        <v>1</v>
      </c>
      <c r="C15" s="3">
        <v>6</v>
      </c>
      <c r="D15" s="4">
        <v>-273.98809999999997</v>
      </c>
      <c r="E15" s="4">
        <v>79.1494</v>
      </c>
      <c r="F15" s="4">
        <v>67.677400000000006</v>
      </c>
      <c r="G15" s="4">
        <v>88.655900000000003</v>
      </c>
      <c r="H15" s="4">
        <v>255.40960000000001</v>
      </c>
      <c r="I15" s="4">
        <v>495.05020000000002</v>
      </c>
      <c r="J15" s="4">
        <v>546.14440000000002</v>
      </c>
      <c r="K15" s="4">
        <v>728.91539999999998</v>
      </c>
      <c r="L15" s="4">
        <v>792.95</v>
      </c>
      <c r="M15" s="4">
        <v>666.13</v>
      </c>
      <c r="N15" s="4">
        <v>214.83869999999999</v>
      </c>
      <c r="O15" s="4">
        <v>222</v>
      </c>
      <c r="P15" s="8">
        <f t="shared" si="0"/>
        <v>3882.9329000000002</v>
      </c>
    </row>
    <row r="16" spans="1:16">
      <c r="A16" s="3">
        <v>42</v>
      </c>
      <c r="B16" s="3">
        <v>1</v>
      </c>
      <c r="C16" s="3">
        <v>9</v>
      </c>
      <c r="D16" s="4">
        <v>292.97000000000003</v>
      </c>
      <c r="E16" s="4">
        <v>314.75</v>
      </c>
      <c r="F16" s="4">
        <v>257.41000000000003</v>
      </c>
      <c r="G16" s="4">
        <v>270</v>
      </c>
      <c r="H16" s="4">
        <v>433.83</v>
      </c>
      <c r="I16" s="4">
        <v>448.56</v>
      </c>
      <c r="J16" s="4">
        <v>511.33</v>
      </c>
      <c r="K16" s="4">
        <v>502.82</v>
      </c>
      <c r="L16" s="4">
        <v>363.72</v>
      </c>
      <c r="M16" s="4">
        <v>301.75</v>
      </c>
      <c r="N16" s="4">
        <v>251.6</v>
      </c>
      <c r="O16" s="4">
        <v>256.17</v>
      </c>
      <c r="P16" s="8">
        <f t="shared" si="0"/>
        <v>4204.91</v>
      </c>
    </row>
    <row r="17" spans="1:16">
      <c r="A17" s="3">
        <v>70</v>
      </c>
      <c r="B17" s="3">
        <v>1</v>
      </c>
      <c r="C17" s="3">
        <v>1</v>
      </c>
      <c r="D17" s="4">
        <v>190.83</v>
      </c>
      <c r="E17" s="4">
        <v>161.41</v>
      </c>
      <c r="F17" s="4">
        <v>180.5</v>
      </c>
      <c r="G17" s="4">
        <v>204.13</v>
      </c>
      <c r="H17" s="4">
        <v>277.45</v>
      </c>
      <c r="I17" s="4">
        <v>403.58</v>
      </c>
      <c r="J17" s="4">
        <v>400.21</v>
      </c>
      <c r="K17" s="4">
        <v>398.37</v>
      </c>
      <c r="L17" s="4">
        <v>524.59</v>
      </c>
      <c r="M17" s="4">
        <v>1353</v>
      </c>
      <c r="N17" s="4">
        <v>203.71</v>
      </c>
      <c r="O17" s="4">
        <v>172.08</v>
      </c>
      <c r="P17" s="8">
        <f t="shared" si="0"/>
        <v>4469.8599999999997</v>
      </c>
    </row>
    <row r="18" spans="1:16">
      <c r="A18" s="5">
        <v>43</v>
      </c>
      <c r="B18" s="5">
        <v>1</v>
      </c>
      <c r="C18" s="3">
        <v>7</v>
      </c>
      <c r="D18" s="4">
        <v>358.32</v>
      </c>
      <c r="E18" s="4">
        <v>295.66000000000003</v>
      </c>
      <c r="F18" s="4">
        <v>352.56</v>
      </c>
      <c r="G18" s="4">
        <v>317.5</v>
      </c>
      <c r="H18" s="4">
        <v>394.72</v>
      </c>
      <c r="I18" s="4">
        <v>406.75</v>
      </c>
      <c r="J18" s="4">
        <v>416.36</v>
      </c>
      <c r="K18" s="4">
        <v>411.42</v>
      </c>
      <c r="L18" s="4">
        <v>536.33000000000004</v>
      </c>
      <c r="M18" s="4">
        <v>808.34</v>
      </c>
      <c r="N18" s="4">
        <v>316</v>
      </c>
      <c r="O18" s="4">
        <v>271.98</v>
      </c>
      <c r="P18" s="8">
        <f t="shared" si="0"/>
        <v>4885.9400000000005</v>
      </c>
    </row>
    <row r="19" spans="1:16">
      <c r="A19" s="3">
        <v>35</v>
      </c>
      <c r="B19" s="3">
        <v>1</v>
      </c>
      <c r="C19" s="3">
        <v>1</v>
      </c>
      <c r="D19" s="4">
        <v>332.5</v>
      </c>
      <c r="E19" s="4">
        <v>251.84</v>
      </c>
      <c r="F19" s="4">
        <v>274.87</v>
      </c>
      <c r="G19" s="4">
        <v>281.02999999999997</v>
      </c>
      <c r="H19" s="4">
        <v>335.51</v>
      </c>
      <c r="I19" s="4">
        <v>415.07</v>
      </c>
      <c r="J19" s="4">
        <v>421.87</v>
      </c>
      <c r="K19" s="4">
        <v>437.95</v>
      </c>
      <c r="L19" s="4">
        <v>1254.9000000000001</v>
      </c>
      <c r="M19" s="4">
        <v>770.05</v>
      </c>
      <c r="N19" s="4">
        <v>300.17</v>
      </c>
      <c r="O19" s="4">
        <v>286.41000000000003</v>
      </c>
      <c r="P19" s="8">
        <f t="shared" si="0"/>
        <v>5362.17</v>
      </c>
    </row>
    <row r="20" spans="1:16">
      <c r="A20" s="3">
        <v>42</v>
      </c>
      <c r="B20" s="3">
        <v>1</v>
      </c>
      <c r="C20" s="3">
        <v>9</v>
      </c>
      <c r="D20" s="4">
        <v>292.97000000000003</v>
      </c>
      <c r="E20" s="4">
        <v>314.75</v>
      </c>
      <c r="F20" s="4">
        <v>257.41000000000003</v>
      </c>
      <c r="G20" s="4">
        <v>270</v>
      </c>
      <c r="H20" s="4">
        <v>433.83</v>
      </c>
      <c r="I20" s="4">
        <v>448.56</v>
      </c>
      <c r="J20" s="4">
        <v>511.33</v>
      </c>
      <c r="K20" s="4">
        <v>502.82</v>
      </c>
      <c r="L20" s="4">
        <v>1072.1199999999999</v>
      </c>
      <c r="M20" s="4">
        <v>1014.6</v>
      </c>
      <c r="N20" s="4">
        <v>251.6</v>
      </c>
      <c r="O20" s="4">
        <v>256.17</v>
      </c>
      <c r="P20" s="8">
        <f t="shared" si="0"/>
        <v>5626.1600000000008</v>
      </c>
    </row>
    <row r="21" spans="1:16">
      <c r="A21" s="3">
        <v>69</v>
      </c>
      <c r="B21" s="3">
        <v>1</v>
      </c>
      <c r="C21" s="3">
        <v>2</v>
      </c>
      <c r="D21" s="4">
        <v>287.53699999999998</v>
      </c>
      <c r="E21" s="4">
        <v>109.334</v>
      </c>
      <c r="F21" s="4">
        <v>213.59399999999999</v>
      </c>
      <c r="G21" s="4">
        <v>343.05200000000002</v>
      </c>
      <c r="H21" s="4">
        <v>503.69299999999998</v>
      </c>
      <c r="I21" s="4">
        <v>736.56799999999998</v>
      </c>
      <c r="J21" s="4">
        <v>775.63300000000004</v>
      </c>
      <c r="K21" s="4">
        <v>847.58600000000001</v>
      </c>
      <c r="L21" s="4">
        <v>673.2</v>
      </c>
      <c r="M21" s="4">
        <v>1026.46</v>
      </c>
      <c r="N21" s="4">
        <v>203.0343</v>
      </c>
      <c r="O21" s="4">
        <v>288.79700000000003</v>
      </c>
      <c r="P21" s="8">
        <f t="shared" si="0"/>
        <v>6008.4883000000009</v>
      </c>
    </row>
    <row r="22" spans="1:16">
      <c r="A22" s="3">
        <v>42</v>
      </c>
      <c r="B22" s="3">
        <v>1</v>
      </c>
      <c r="C22" s="3">
        <v>4</v>
      </c>
      <c r="D22" s="4">
        <v>258.66000000000003</v>
      </c>
      <c r="E22" s="4">
        <v>187.48</v>
      </c>
      <c r="F22" s="4">
        <v>316.45999999999998</v>
      </c>
      <c r="G22" s="4">
        <v>322.91000000000003</v>
      </c>
      <c r="H22" s="4">
        <v>630.26</v>
      </c>
      <c r="I22" s="4">
        <v>683.72</v>
      </c>
      <c r="J22" s="4">
        <v>639.67999999999995</v>
      </c>
      <c r="K22" s="4">
        <v>516.5</v>
      </c>
      <c r="L22" s="4">
        <v>2209.6</v>
      </c>
      <c r="M22" s="4">
        <v>545.32000000000005</v>
      </c>
      <c r="N22" s="4">
        <v>219.11</v>
      </c>
      <c r="O22" s="4">
        <v>203.1</v>
      </c>
      <c r="P22" s="8">
        <f t="shared" si="0"/>
        <v>6732.7999999999993</v>
      </c>
    </row>
    <row r="23" spans="1:16">
      <c r="A23" s="3">
        <v>30</v>
      </c>
      <c r="B23" s="3">
        <v>1</v>
      </c>
      <c r="C23" s="3">
        <v>2</v>
      </c>
      <c r="D23" s="4">
        <v>485.69200000000001</v>
      </c>
      <c r="E23" s="4">
        <v>407.77600000000001</v>
      </c>
      <c r="F23" s="4">
        <v>475.31900000000002</v>
      </c>
      <c r="G23" s="4">
        <v>534.27700000000004</v>
      </c>
      <c r="H23" s="4">
        <v>685.40099999999995</v>
      </c>
      <c r="I23" s="4">
        <v>706.75199999999995</v>
      </c>
      <c r="J23" s="4">
        <v>875.91</v>
      </c>
      <c r="K23" s="4">
        <v>884.15499999999997</v>
      </c>
      <c r="L23" s="4">
        <v>848.93</v>
      </c>
      <c r="M23" s="4">
        <v>446.65</v>
      </c>
      <c r="N23" s="4">
        <v>465.04500000000002</v>
      </c>
      <c r="O23" s="4">
        <v>461.89</v>
      </c>
      <c r="P23" s="8">
        <f t="shared" si="0"/>
        <v>7277.7970000000005</v>
      </c>
    </row>
    <row r="24" spans="1:16">
      <c r="A24" s="3">
        <v>50</v>
      </c>
      <c r="B24" s="3">
        <v>1</v>
      </c>
      <c r="C24" s="3">
        <v>3</v>
      </c>
      <c r="D24" s="4">
        <v>381.51</v>
      </c>
      <c r="E24" s="4">
        <v>388.29</v>
      </c>
      <c r="F24" s="4">
        <v>486.67</v>
      </c>
      <c r="G24" s="4">
        <v>526.69000000000005</v>
      </c>
      <c r="H24" s="4">
        <v>691.55</v>
      </c>
      <c r="I24" s="4">
        <v>728.27</v>
      </c>
      <c r="J24" s="4">
        <v>788.3</v>
      </c>
      <c r="K24" s="4">
        <v>857.45</v>
      </c>
      <c r="L24" s="4">
        <v>510.99</v>
      </c>
      <c r="M24" s="4">
        <v>1202.56</v>
      </c>
      <c r="N24" s="4">
        <v>526.65</v>
      </c>
      <c r="O24" s="4">
        <v>499.1</v>
      </c>
      <c r="P24" s="8">
        <f t="shared" si="0"/>
        <v>7588.0299999999988</v>
      </c>
    </row>
    <row r="25" spans="1:16">
      <c r="A25" s="3">
        <v>54</v>
      </c>
      <c r="B25" s="3">
        <v>1</v>
      </c>
      <c r="C25" s="3">
        <v>7</v>
      </c>
      <c r="D25" s="4">
        <v>532.32000000000005</v>
      </c>
      <c r="E25" s="4">
        <v>395.92</v>
      </c>
      <c r="F25" s="4">
        <v>490.91</v>
      </c>
      <c r="G25" s="4">
        <v>584.16999999999996</v>
      </c>
      <c r="H25" s="4">
        <v>836.68</v>
      </c>
      <c r="I25" s="4">
        <v>936.84</v>
      </c>
      <c r="J25" s="4">
        <v>908.81</v>
      </c>
      <c r="K25" s="4">
        <v>903.02</v>
      </c>
      <c r="L25" s="4">
        <v>984.37</v>
      </c>
      <c r="M25" s="4">
        <v>880.02</v>
      </c>
      <c r="N25" s="4">
        <v>563.89</v>
      </c>
      <c r="O25" s="4">
        <v>532.25</v>
      </c>
      <c r="P25" s="8">
        <f t="shared" si="0"/>
        <v>8549.2000000000007</v>
      </c>
    </row>
    <row r="26" spans="1:16">
      <c r="A26" s="3">
        <v>74</v>
      </c>
      <c r="B26" s="3">
        <v>2</v>
      </c>
      <c r="C26" s="3">
        <v>7</v>
      </c>
      <c r="D26" s="4">
        <v>113.66</v>
      </c>
      <c r="E26" s="4">
        <v>65.05</v>
      </c>
      <c r="F26" s="4">
        <v>65.73</v>
      </c>
      <c r="G26" s="4">
        <v>76.69</v>
      </c>
      <c r="H26" s="4">
        <v>87.5</v>
      </c>
      <c r="I26" s="4">
        <v>93.14</v>
      </c>
      <c r="J26" s="4">
        <v>95.22</v>
      </c>
      <c r="K26" s="4">
        <v>101.28</v>
      </c>
      <c r="L26" s="4">
        <v>126.88</v>
      </c>
      <c r="M26" s="4">
        <v>139.01</v>
      </c>
      <c r="N26" s="4">
        <v>122.06</v>
      </c>
      <c r="O26" s="4">
        <v>126.85</v>
      </c>
      <c r="P26" s="8">
        <f t="shared" si="0"/>
        <v>1213.07</v>
      </c>
    </row>
    <row r="27" spans="1:16">
      <c r="A27" s="3">
        <v>69</v>
      </c>
      <c r="B27" s="3">
        <v>2</v>
      </c>
      <c r="C27" s="3">
        <v>7</v>
      </c>
      <c r="D27" s="4">
        <v>132.00829999999999</v>
      </c>
      <c r="E27" s="4">
        <v>98.161699999999996</v>
      </c>
      <c r="F27" s="4">
        <v>169.43</v>
      </c>
      <c r="G27" s="4">
        <v>134.87</v>
      </c>
      <c r="H27" s="4">
        <v>145.08000000000001</v>
      </c>
      <c r="I27" s="4">
        <v>152.24</v>
      </c>
      <c r="J27" s="4">
        <v>229.28380000000001</v>
      </c>
      <c r="K27" s="4">
        <v>216.92619999999999</v>
      </c>
      <c r="L27" s="4">
        <v>222.48</v>
      </c>
      <c r="M27" s="4">
        <v>35.659999999999997</v>
      </c>
      <c r="N27" s="4">
        <v>177.98079999999999</v>
      </c>
      <c r="O27" s="4">
        <v>119.3892</v>
      </c>
      <c r="P27" s="8">
        <f t="shared" si="0"/>
        <v>1833.5100000000002</v>
      </c>
    </row>
    <row r="28" spans="1:16">
      <c r="A28" s="3">
        <v>74</v>
      </c>
      <c r="B28" s="3">
        <v>2</v>
      </c>
      <c r="C28" s="3">
        <v>7</v>
      </c>
      <c r="D28" s="4">
        <v>182.94</v>
      </c>
      <c r="E28" s="4">
        <v>165.73</v>
      </c>
      <c r="F28" s="4">
        <v>171.12</v>
      </c>
      <c r="G28" s="4">
        <v>142.13999999999999</v>
      </c>
      <c r="H28" s="4">
        <v>173.61</v>
      </c>
      <c r="I28" s="4">
        <v>162.41999999999999</v>
      </c>
      <c r="J28" s="4">
        <v>127.18</v>
      </c>
      <c r="K28" s="4">
        <v>247.3</v>
      </c>
      <c r="L28" s="4">
        <v>137.08000000000001</v>
      </c>
      <c r="M28" s="4">
        <v>156.19</v>
      </c>
      <c r="N28" s="4">
        <v>137.15</v>
      </c>
      <c r="O28" s="4">
        <v>140.16</v>
      </c>
      <c r="P28" s="8">
        <f t="shared" si="0"/>
        <v>1943.02</v>
      </c>
    </row>
    <row r="29" spans="1:16">
      <c r="A29" s="3">
        <v>61</v>
      </c>
      <c r="B29" s="3">
        <v>2</v>
      </c>
      <c r="C29" s="3">
        <v>5</v>
      </c>
      <c r="D29" s="4">
        <v>131.77000000000001</v>
      </c>
      <c r="E29" s="4">
        <v>109.32</v>
      </c>
      <c r="F29" s="4">
        <v>122.41</v>
      </c>
      <c r="G29" s="4">
        <v>135.29</v>
      </c>
      <c r="H29" s="4">
        <v>152.83000000000001</v>
      </c>
      <c r="I29" s="4">
        <v>155.69</v>
      </c>
      <c r="J29" s="4">
        <v>168.94</v>
      </c>
      <c r="K29" s="4">
        <v>161.58000000000001</v>
      </c>
      <c r="L29" s="4">
        <v>605.53</v>
      </c>
      <c r="M29" s="4">
        <v>425.4</v>
      </c>
      <c r="N29" s="4">
        <v>105.86</v>
      </c>
      <c r="O29" s="4">
        <v>130.66</v>
      </c>
      <c r="P29" s="8">
        <f t="shared" si="0"/>
        <v>2405.2799999999997</v>
      </c>
    </row>
    <row r="30" spans="1:16">
      <c r="A30" s="3">
        <v>81</v>
      </c>
      <c r="B30" s="3">
        <v>2</v>
      </c>
      <c r="C30" s="3">
        <v>6</v>
      </c>
      <c r="D30" s="4">
        <v>178.74</v>
      </c>
      <c r="E30" s="4">
        <v>69.19</v>
      </c>
      <c r="F30" s="4">
        <v>92.03</v>
      </c>
      <c r="G30" s="4">
        <v>122.56</v>
      </c>
      <c r="H30" s="4">
        <v>205.7</v>
      </c>
      <c r="I30" s="4">
        <v>256.97000000000003</v>
      </c>
      <c r="J30" s="4">
        <v>277.64</v>
      </c>
      <c r="K30" s="4">
        <v>327.48</v>
      </c>
      <c r="L30" s="4">
        <v>215.96</v>
      </c>
      <c r="M30" s="4">
        <v>132.28</v>
      </c>
      <c r="N30" s="4">
        <v>258.5</v>
      </c>
      <c r="O30" s="4">
        <v>269.68</v>
      </c>
      <c r="P30" s="8">
        <f t="shared" si="0"/>
        <v>2406.73</v>
      </c>
    </row>
    <row r="31" spans="1:16">
      <c r="A31" s="3">
        <v>74</v>
      </c>
      <c r="B31" s="3">
        <v>2</v>
      </c>
      <c r="C31" s="3">
        <v>7</v>
      </c>
      <c r="D31" s="4">
        <v>155.94</v>
      </c>
      <c r="E31" s="4">
        <v>141.99</v>
      </c>
      <c r="F31" s="4">
        <v>155.38999999999999</v>
      </c>
      <c r="G31" s="4">
        <v>151.02000000000001</v>
      </c>
      <c r="H31" s="4">
        <v>154.25</v>
      </c>
      <c r="I31" s="4">
        <v>149.91</v>
      </c>
      <c r="J31" s="4">
        <v>156.44</v>
      </c>
      <c r="K31" s="4">
        <v>153.18</v>
      </c>
      <c r="L31" s="4">
        <v>186.65</v>
      </c>
      <c r="M31" s="4">
        <v>756.25</v>
      </c>
      <c r="N31" s="4">
        <v>131.9</v>
      </c>
      <c r="O31" s="4">
        <v>154.74</v>
      </c>
      <c r="P31" s="8">
        <f t="shared" si="0"/>
        <v>2447.6600000000008</v>
      </c>
    </row>
    <row r="32" spans="1:16">
      <c r="A32" s="3">
        <v>90</v>
      </c>
      <c r="B32" s="3">
        <v>2</v>
      </c>
      <c r="C32" s="3">
        <v>1</v>
      </c>
      <c r="D32" s="4">
        <v>121.15</v>
      </c>
      <c r="E32" s="4">
        <v>118.94</v>
      </c>
      <c r="F32" s="4">
        <v>197.24</v>
      </c>
      <c r="G32" s="4">
        <v>177.94</v>
      </c>
      <c r="H32" s="4">
        <v>117.6</v>
      </c>
      <c r="I32" s="4">
        <v>108</v>
      </c>
      <c r="J32" s="4">
        <v>135.41999999999999</v>
      </c>
      <c r="K32" s="4">
        <v>114.09</v>
      </c>
      <c r="L32" s="4">
        <v>846.56</v>
      </c>
      <c r="M32" s="4">
        <v>294.12</v>
      </c>
      <c r="N32" s="4">
        <v>113.04</v>
      </c>
      <c r="O32" s="4">
        <v>126.51</v>
      </c>
      <c r="P32" s="8">
        <f t="shared" si="0"/>
        <v>2470.61</v>
      </c>
    </row>
    <row r="33" spans="1:16">
      <c r="A33" s="3">
        <v>74</v>
      </c>
      <c r="B33" s="3">
        <v>2</v>
      </c>
      <c r="C33" s="3">
        <v>7</v>
      </c>
      <c r="D33" s="4">
        <v>155.94</v>
      </c>
      <c r="E33" s="4">
        <v>141.99</v>
      </c>
      <c r="F33" s="4">
        <v>155.38999999999999</v>
      </c>
      <c r="G33" s="4">
        <v>151.02000000000001</v>
      </c>
      <c r="H33" s="4">
        <v>154.25</v>
      </c>
      <c r="I33" s="4">
        <v>149.91</v>
      </c>
      <c r="J33" s="4">
        <v>156.44</v>
      </c>
      <c r="K33" s="4">
        <v>153.18</v>
      </c>
      <c r="L33" s="4">
        <v>605.51030000000003</v>
      </c>
      <c r="M33" s="4">
        <v>526.02</v>
      </c>
      <c r="N33" s="4">
        <v>131.9</v>
      </c>
      <c r="O33" s="4">
        <v>154.74</v>
      </c>
      <c r="P33" s="8">
        <f t="shared" si="0"/>
        <v>2636.2903000000006</v>
      </c>
    </row>
    <row r="34" spans="1:16">
      <c r="A34" s="3">
        <v>60</v>
      </c>
      <c r="B34" s="3">
        <v>2</v>
      </c>
      <c r="C34" s="3">
        <v>3</v>
      </c>
      <c r="D34" s="4">
        <v>169.47</v>
      </c>
      <c r="E34" s="4">
        <v>142.37</v>
      </c>
      <c r="F34" s="4">
        <v>189.33</v>
      </c>
      <c r="G34" s="4">
        <v>187.3</v>
      </c>
      <c r="H34" s="4">
        <v>198.65</v>
      </c>
      <c r="I34" s="4">
        <v>308.02</v>
      </c>
      <c r="J34" s="4">
        <v>300.45999999999998</v>
      </c>
      <c r="K34" s="4">
        <v>331.09</v>
      </c>
      <c r="L34" s="4">
        <v>215.32</v>
      </c>
      <c r="M34" s="4">
        <v>292.72000000000003</v>
      </c>
      <c r="N34" s="4">
        <v>185.16</v>
      </c>
      <c r="O34" s="4">
        <v>176.48</v>
      </c>
      <c r="P34" s="8">
        <f t="shared" si="0"/>
        <v>2696.3699999999994</v>
      </c>
    </row>
    <row r="35" spans="1:16">
      <c r="A35" s="3">
        <v>80</v>
      </c>
      <c r="B35" s="3">
        <v>2</v>
      </c>
      <c r="C35" s="3">
        <v>4</v>
      </c>
      <c r="D35" s="4">
        <v>244.1</v>
      </c>
      <c r="E35" s="4">
        <v>201.71</v>
      </c>
      <c r="F35" s="4">
        <v>135.74</v>
      </c>
      <c r="G35" s="4">
        <v>68.44</v>
      </c>
      <c r="H35" s="4">
        <v>51.37</v>
      </c>
      <c r="I35" s="4">
        <v>87.68</v>
      </c>
      <c r="J35" s="4">
        <v>66.11</v>
      </c>
      <c r="K35" s="4">
        <v>66.87</v>
      </c>
      <c r="L35" s="4">
        <v>770</v>
      </c>
      <c r="M35" s="4">
        <v>500.46</v>
      </c>
      <c r="N35" s="4">
        <v>261.31</v>
      </c>
      <c r="O35" s="4">
        <v>256.27</v>
      </c>
      <c r="P35" s="8">
        <f t="shared" si="0"/>
        <v>2710.06</v>
      </c>
    </row>
    <row r="36" spans="1:16">
      <c r="A36" s="3">
        <v>33</v>
      </c>
      <c r="B36" s="3">
        <v>2</v>
      </c>
      <c r="C36" s="3">
        <v>6</v>
      </c>
      <c r="D36" s="4">
        <v>71.602000000000004</v>
      </c>
      <c r="E36" s="4">
        <v>70.887699999999995</v>
      </c>
      <c r="F36" s="4">
        <v>96.466700000000003</v>
      </c>
      <c r="G36" s="4">
        <v>92</v>
      </c>
      <c r="H36" s="4">
        <v>239.6592</v>
      </c>
      <c r="I36" s="4">
        <v>272.55689999999998</v>
      </c>
      <c r="J36" s="4">
        <v>228.69370000000001</v>
      </c>
      <c r="K36" s="4">
        <v>342</v>
      </c>
      <c r="L36" s="4">
        <v>479.06240000000003</v>
      </c>
      <c r="M36" s="4">
        <v>799.86</v>
      </c>
      <c r="N36" s="4">
        <v>110.0583</v>
      </c>
      <c r="O36" s="4">
        <v>99.685299999999998</v>
      </c>
      <c r="P36" s="8">
        <f t="shared" si="0"/>
        <v>2902.5322000000006</v>
      </c>
    </row>
    <row r="37" spans="1:16">
      <c r="A37" s="5">
        <v>90</v>
      </c>
      <c r="B37" s="5">
        <v>2</v>
      </c>
      <c r="C37" s="3">
        <v>1</v>
      </c>
      <c r="D37" s="4">
        <v>231.24</v>
      </c>
      <c r="E37" s="4">
        <v>157.56</v>
      </c>
      <c r="F37" s="4">
        <v>230.72</v>
      </c>
      <c r="G37" s="4">
        <v>111.99</v>
      </c>
      <c r="H37" s="4">
        <v>176.95</v>
      </c>
      <c r="I37" s="4">
        <v>94.82</v>
      </c>
      <c r="J37" s="4">
        <v>323.08</v>
      </c>
      <c r="K37" s="4">
        <v>144.62</v>
      </c>
      <c r="L37" s="4">
        <v>379.44</v>
      </c>
      <c r="M37" s="4">
        <v>769.2</v>
      </c>
      <c r="N37" s="4">
        <v>193.76</v>
      </c>
      <c r="O37" s="4">
        <v>202.22</v>
      </c>
      <c r="P37" s="8">
        <f t="shared" si="0"/>
        <v>3015.6</v>
      </c>
    </row>
    <row r="38" spans="1:16">
      <c r="A38" s="3">
        <v>74</v>
      </c>
      <c r="B38" s="3">
        <v>2</v>
      </c>
      <c r="C38" s="3">
        <v>3</v>
      </c>
      <c r="D38" s="4">
        <v>175.28</v>
      </c>
      <c r="E38" s="4">
        <v>160.47</v>
      </c>
      <c r="F38" s="4">
        <v>168.32</v>
      </c>
      <c r="G38" s="4">
        <v>136.12</v>
      </c>
      <c r="H38" s="4">
        <v>147.72999999999999</v>
      </c>
      <c r="I38" s="4">
        <v>216.79</v>
      </c>
      <c r="J38" s="4">
        <v>277.14999999999998</v>
      </c>
      <c r="K38" s="4">
        <v>296.11</v>
      </c>
      <c r="L38" s="4">
        <v>418.03</v>
      </c>
      <c r="M38" s="4">
        <v>749.7</v>
      </c>
      <c r="N38" s="4">
        <v>138.77000000000001</v>
      </c>
      <c r="O38" s="4">
        <v>147.03</v>
      </c>
      <c r="P38" s="8">
        <f t="shared" si="0"/>
        <v>3031.5000000000005</v>
      </c>
    </row>
    <row r="39" spans="1:16">
      <c r="A39" s="5">
        <v>94</v>
      </c>
      <c r="B39" s="5">
        <v>2</v>
      </c>
      <c r="C39" s="3">
        <v>8</v>
      </c>
      <c r="D39" s="4">
        <v>208.1</v>
      </c>
      <c r="E39" s="4">
        <v>179.73</v>
      </c>
      <c r="F39" s="4">
        <v>256.79000000000002</v>
      </c>
      <c r="G39" s="4">
        <v>273.52</v>
      </c>
      <c r="H39" s="4">
        <v>330.51</v>
      </c>
      <c r="I39" s="4">
        <v>275.18</v>
      </c>
      <c r="J39" s="4">
        <v>341.09</v>
      </c>
      <c r="K39" s="4">
        <v>313.61</v>
      </c>
      <c r="L39" s="4">
        <v>290.06799999999998</v>
      </c>
      <c r="M39" s="4">
        <v>264.02699999999999</v>
      </c>
      <c r="N39" s="4">
        <v>130.66</v>
      </c>
      <c r="O39" s="4">
        <v>197.91</v>
      </c>
      <c r="P39" s="8">
        <f t="shared" si="0"/>
        <v>3061.1949999999997</v>
      </c>
    </row>
    <row r="40" spans="1:16">
      <c r="A40" s="3">
        <v>60</v>
      </c>
      <c r="B40" s="3">
        <v>2</v>
      </c>
      <c r="C40" s="3">
        <v>2</v>
      </c>
      <c r="D40" s="4">
        <v>218.66</v>
      </c>
      <c r="E40" s="4">
        <v>165.54</v>
      </c>
      <c r="F40" s="4">
        <v>191.45</v>
      </c>
      <c r="G40" s="4">
        <v>190.27</v>
      </c>
      <c r="H40" s="4">
        <v>233.48</v>
      </c>
      <c r="I40" s="4">
        <v>266.33999999999997</v>
      </c>
      <c r="J40" s="4">
        <v>256.23</v>
      </c>
      <c r="K40" s="4">
        <v>261.48</v>
      </c>
      <c r="L40" s="4">
        <v>113.68</v>
      </c>
      <c r="M40" s="4">
        <v>784.92</v>
      </c>
      <c r="N40" s="4">
        <v>209.56</v>
      </c>
      <c r="O40" s="4">
        <v>182.76</v>
      </c>
      <c r="P40" s="8">
        <f t="shared" si="0"/>
        <v>3074.37</v>
      </c>
    </row>
    <row r="41" spans="1:16">
      <c r="A41" s="3">
        <v>80</v>
      </c>
      <c r="B41" s="3">
        <v>2</v>
      </c>
      <c r="C41" s="3">
        <v>4</v>
      </c>
      <c r="D41" s="4">
        <v>236.52</v>
      </c>
      <c r="E41" s="4">
        <v>121</v>
      </c>
      <c r="F41" s="4">
        <v>129.77000000000001</v>
      </c>
      <c r="G41" s="4">
        <v>143.05000000000001</v>
      </c>
      <c r="H41" s="4">
        <v>216.04</v>
      </c>
      <c r="I41" s="4">
        <v>301.41000000000003</v>
      </c>
      <c r="J41" s="4">
        <v>323.95</v>
      </c>
      <c r="K41" s="4">
        <v>420.31</v>
      </c>
      <c r="L41" s="4">
        <v>187.97</v>
      </c>
      <c r="M41" s="4">
        <v>723.74</v>
      </c>
      <c r="N41" s="4">
        <v>180.36</v>
      </c>
      <c r="O41" s="4">
        <v>162.19999999999999</v>
      </c>
      <c r="P41" s="8">
        <f t="shared" si="0"/>
        <v>3146.32</v>
      </c>
    </row>
    <row r="42" spans="1:16">
      <c r="A42" s="3">
        <v>70</v>
      </c>
      <c r="B42" s="3">
        <v>2</v>
      </c>
      <c r="C42" s="3">
        <v>8</v>
      </c>
      <c r="D42" s="4">
        <v>274.11</v>
      </c>
      <c r="E42" s="4">
        <v>196.87</v>
      </c>
      <c r="F42" s="4">
        <v>230.65</v>
      </c>
      <c r="G42" s="4">
        <v>296.25</v>
      </c>
      <c r="H42" s="4">
        <v>248.83</v>
      </c>
      <c r="I42" s="4">
        <v>244.75</v>
      </c>
      <c r="J42" s="4">
        <v>289.83969999999999</v>
      </c>
      <c r="K42" s="4">
        <v>259.45030000000003</v>
      </c>
      <c r="L42" s="4">
        <v>564.21</v>
      </c>
      <c r="M42" s="4">
        <v>311.44</v>
      </c>
      <c r="N42" s="4">
        <v>269.62</v>
      </c>
      <c r="O42" s="4">
        <v>213</v>
      </c>
      <c r="P42" s="8">
        <f t="shared" si="0"/>
        <v>3399.02</v>
      </c>
    </row>
    <row r="43" spans="1:16">
      <c r="A43" s="3">
        <v>90</v>
      </c>
      <c r="B43" s="3">
        <v>2</v>
      </c>
      <c r="C43" s="3">
        <v>1</v>
      </c>
      <c r="D43" s="4">
        <v>228.44300000000001</v>
      </c>
      <c r="E43" s="4">
        <v>119.874</v>
      </c>
      <c r="F43" s="4">
        <v>140.958</v>
      </c>
      <c r="G43" s="4">
        <v>232.779</v>
      </c>
      <c r="H43" s="4">
        <v>348.01299999999998</v>
      </c>
      <c r="I43" s="4">
        <v>357.38099999999997</v>
      </c>
      <c r="J43" s="4">
        <v>469.70800000000003</v>
      </c>
      <c r="K43" s="4">
        <v>480.75200000000001</v>
      </c>
      <c r="L43" s="4">
        <v>494.02</v>
      </c>
      <c r="M43" s="4">
        <v>287.24</v>
      </c>
      <c r="N43" s="4">
        <v>176.20699999999999</v>
      </c>
      <c r="O43" s="4">
        <v>146.501</v>
      </c>
      <c r="P43" s="8">
        <f t="shared" si="0"/>
        <v>3481.8759999999997</v>
      </c>
    </row>
    <row r="44" spans="1:16">
      <c r="A44" s="5">
        <v>87</v>
      </c>
      <c r="B44" s="5">
        <v>2</v>
      </c>
      <c r="C44" s="3">
        <v>10</v>
      </c>
      <c r="D44" s="4">
        <v>172.58</v>
      </c>
      <c r="E44" s="4">
        <v>148.59</v>
      </c>
      <c r="F44" s="4">
        <v>183.39</v>
      </c>
      <c r="G44" s="4">
        <v>190.2</v>
      </c>
      <c r="H44" s="4">
        <v>249.67</v>
      </c>
      <c r="I44" s="4">
        <v>69.06</v>
      </c>
      <c r="J44" s="4">
        <v>72.41</v>
      </c>
      <c r="K44" s="4">
        <v>84.64</v>
      </c>
      <c r="L44" s="4">
        <v>491.06000000000012</v>
      </c>
      <c r="M44" s="4">
        <v>1462.4</v>
      </c>
      <c r="N44" s="4">
        <v>184.93</v>
      </c>
      <c r="O44" s="4">
        <v>180.89</v>
      </c>
      <c r="P44" s="8">
        <f t="shared" si="0"/>
        <v>3489.82</v>
      </c>
    </row>
    <row r="45" spans="1:16">
      <c r="A45" s="3">
        <v>71</v>
      </c>
      <c r="B45" s="3">
        <v>2</v>
      </c>
      <c r="C45" s="3">
        <v>3</v>
      </c>
      <c r="D45" s="4">
        <v>175.44</v>
      </c>
      <c r="E45" s="4">
        <v>106.65</v>
      </c>
      <c r="F45" s="4">
        <v>242.37</v>
      </c>
      <c r="G45" s="4">
        <v>264.74</v>
      </c>
      <c r="H45" s="4">
        <v>481.89</v>
      </c>
      <c r="I45" s="4">
        <v>663.27</v>
      </c>
      <c r="J45" s="4">
        <v>566.63</v>
      </c>
      <c r="K45" s="4">
        <v>596.86</v>
      </c>
      <c r="L45" s="4">
        <v>228.643</v>
      </c>
      <c r="N45" s="4">
        <v>202.69</v>
      </c>
      <c r="O45" s="4">
        <v>129.44</v>
      </c>
      <c r="P45" s="8">
        <f t="shared" si="0"/>
        <v>3658.6230000000005</v>
      </c>
    </row>
    <row r="46" spans="1:16">
      <c r="A46" s="3">
        <v>85</v>
      </c>
      <c r="B46" s="3">
        <v>2</v>
      </c>
      <c r="C46" s="3">
        <v>1</v>
      </c>
      <c r="D46" s="4">
        <v>248.74</v>
      </c>
      <c r="E46" s="4">
        <v>192.81</v>
      </c>
      <c r="F46" s="4">
        <v>242.11</v>
      </c>
      <c r="G46" s="4">
        <v>222.18</v>
      </c>
      <c r="H46" s="4">
        <v>330.51</v>
      </c>
      <c r="I46" s="4">
        <v>329.2</v>
      </c>
      <c r="J46" s="4">
        <v>350.97</v>
      </c>
      <c r="K46" s="4">
        <v>349.83</v>
      </c>
      <c r="L46" s="4">
        <v>504.42200000000003</v>
      </c>
      <c r="M46" s="4">
        <v>393.65</v>
      </c>
      <c r="N46" s="4">
        <v>238.95</v>
      </c>
      <c r="O46" s="4">
        <v>266.55</v>
      </c>
      <c r="P46" s="8">
        <f t="shared" si="0"/>
        <v>3669.9220000000005</v>
      </c>
    </row>
    <row r="47" spans="1:16">
      <c r="A47" s="3">
        <v>81</v>
      </c>
      <c r="B47" s="3">
        <v>2</v>
      </c>
      <c r="C47" s="3">
        <v>6</v>
      </c>
      <c r="D47" s="4">
        <v>178.74</v>
      </c>
      <c r="E47" s="4">
        <v>69.19</v>
      </c>
      <c r="F47" s="4">
        <v>92.03</v>
      </c>
      <c r="G47" s="4">
        <v>122.56</v>
      </c>
      <c r="H47" s="4">
        <v>205.7</v>
      </c>
      <c r="I47" s="4">
        <v>256.97000000000003</v>
      </c>
      <c r="J47" s="4">
        <v>277.64</v>
      </c>
      <c r="K47" s="4">
        <v>327.48</v>
      </c>
      <c r="L47" s="4">
        <v>869.15</v>
      </c>
      <c r="M47" s="4">
        <v>754.01</v>
      </c>
      <c r="N47" s="4">
        <v>258.5</v>
      </c>
      <c r="O47" s="4">
        <v>269.68</v>
      </c>
      <c r="P47" s="8">
        <f t="shared" si="0"/>
        <v>3681.65</v>
      </c>
    </row>
    <row r="48" spans="1:16">
      <c r="A48" s="3">
        <v>74</v>
      </c>
      <c r="B48" s="3">
        <v>2</v>
      </c>
      <c r="C48" s="3">
        <v>3</v>
      </c>
      <c r="D48" s="4">
        <v>210.68</v>
      </c>
      <c r="E48" s="4">
        <v>181.33</v>
      </c>
      <c r="F48" s="4">
        <v>200.8</v>
      </c>
      <c r="G48" s="4">
        <v>221.02</v>
      </c>
      <c r="H48" s="4">
        <v>314.87</v>
      </c>
      <c r="I48" s="4">
        <v>417.98</v>
      </c>
      <c r="J48" s="4">
        <v>502.39</v>
      </c>
      <c r="K48" s="4">
        <v>474.73</v>
      </c>
      <c r="L48" s="4">
        <v>587.13</v>
      </c>
      <c r="M48" s="4">
        <v>252.42599999999999</v>
      </c>
      <c r="N48" s="4">
        <v>220.18</v>
      </c>
      <c r="O48" s="4">
        <v>213.9</v>
      </c>
      <c r="P48" s="8">
        <f t="shared" si="0"/>
        <v>3797.4359999999997</v>
      </c>
    </row>
    <row r="49" spans="1:16">
      <c r="A49" s="3">
        <v>90</v>
      </c>
      <c r="B49" s="3">
        <v>2</v>
      </c>
      <c r="C49" s="3">
        <v>1</v>
      </c>
      <c r="D49" s="4">
        <v>228.44300000000001</v>
      </c>
      <c r="E49" s="4">
        <v>119.874</v>
      </c>
      <c r="F49" s="4">
        <v>140.958</v>
      </c>
      <c r="G49" s="4">
        <v>232.779</v>
      </c>
      <c r="H49" s="4">
        <v>348.01299999999998</v>
      </c>
      <c r="I49" s="4">
        <v>357.38099999999997</v>
      </c>
      <c r="J49" s="4">
        <v>469.70800000000003</v>
      </c>
      <c r="K49" s="4">
        <v>480.75200000000001</v>
      </c>
      <c r="L49" s="4">
        <v>542.19000000000005</v>
      </c>
      <c r="M49" s="4">
        <v>587.15</v>
      </c>
      <c r="N49" s="4">
        <v>176.20699999999999</v>
      </c>
      <c r="O49" s="4">
        <v>146.501</v>
      </c>
      <c r="P49" s="8">
        <f t="shared" si="0"/>
        <v>3829.9560000000001</v>
      </c>
    </row>
    <row r="50" spans="1:16">
      <c r="A50" s="3">
        <v>90</v>
      </c>
      <c r="B50" s="3">
        <v>2</v>
      </c>
      <c r="C50" s="3">
        <v>1</v>
      </c>
      <c r="D50" s="4">
        <v>307</v>
      </c>
      <c r="E50" s="4">
        <v>200.5</v>
      </c>
      <c r="F50" s="4">
        <v>258.7</v>
      </c>
      <c r="G50" s="4">
        <v>287.5</v>
      </c>
      <c r="H50" s="4">
        <v>411.7</v>
      </c>
      <c r="I50" s="4">
        <v>555.70000000000005</v>
      </c>
      <c r="J50" s="4">
        <v>500.2</v>
      </c>
      <c r="K50" s="4">
        <v>627.70000000000005</v>
      </c>
      <c r="L50" s="4">
        <v>0.19</v>
      </c>
      <c r="M50" s="4">
        <v>178</v>
      </c>
      <c r="N50" s="4">
        <v>302.7</v>
      </c>
      <c r="O50" s="4">
        <v>269.89999999999998</v>
      </c>
      <c r="P50" s="8">
        <f t="shared" si="0"/>
        <v>3899.79</v>
      </c>
    </row>
    <row r="51" spans="1:16">
      <c r="A51" s="3">
        <v>60</v>
      </c>
      <c r="B51" s="3">
        <v>2</v>
      </c>
      <c r="C51" s="3">
        <v>7</v>
      </c>
      <c r="D51" s="4">
        <v>164.75</v>
      </c>
      <c r="E51" s="4">
        <v>242.55</v>
      </c>
      <c r="F51" s="4">
        <v>303.77</v>
      </c>
      <c r="G51" s="4">
        <v>274.08999999999997</v>
      </c>
      <c r="H51" s="4">
        <v>374.61</v>
      </c>
      <c r="I51" s="4">
        <v>491.87</v>
      </c>
      <c r="J51" s="4">
        <v>484.35</v>
      </c>
      <c r="K51" s="4">
        <v>537.19000000000005</v>
      </c>
      <c r="L51" s="4">
        <v>180.7</v>
      </c>
      <c r="M51" s="4">
        <v>487.16</v>
      </c>
      <c r="N51" s="4">
        <v>269.04000000000002</v>
      </c>
      <c r="O51" s="4">
        <v>181.99</v>
      </c>
      <c r="P51" s="8">
        <f t="shared" si="0"/>
        <v>3992.0699999999997</v>
      </c>
    </row>
    <row r="52" spans="1:16">
      <c r="A52" s="3">
        <v>120</v>
      </c>
      <c r="B52" s="3">
        <v>2</v>
      </c>
      <c r="C52" s="3">
        <v>4</v>
      </c>
      <c r="D52" s="4">
        <v>216.45</v>
      </c>
      <c r="E52" s="4">
        <v>219.37</v>
      </c>
      <c r="F52" s="4">
        <v>228.05</v>
      </c>
      <c r="G52" s="4">
        <v>247.02</v>
      </c>
      <c r="H52" s="4">
        <v>293.41000000000003</v>
      </c>
      <c r="I52" s="4">
        <v>335.01</v>
      </c>
      <c r="J52" s="4">
        <v>408.06</v>
      </c>
      <c r="K52" s="4">
        <v>409.01</v>
      </c>
      <c r="L52" s="4">
        <v>823.8</v>
      </c>
      <c r="M52" s="4">
        <v>412.37</v>
      </c>
      <c r="N52" s="4">
        <v>232.47</v>
      </c>
      <c r="O52" s="4">
        <v>179.49</v>
      </c>
      <c r="P52" s="8">
        <f t="shared" si="0"/>
        <v>4004.51</v>
      </c>
    </row>
    <row r="53" spans="1:16">
      <c r="A53" s="5">
        <v>79</v>
      </c>
      <c r="B53" s="5">
        <v>2</v>
      </c>
      <c r="C53" s="3">
        <v>7</v>
      </c>
      <c r="D53" s="4">
        <v>234.62</v>
      </c>
      <c r="E53" s="4">
        <v>197.8</v>
      </c>
      <c r="F53" s="4">
        <v>232.59</v>
      </c>
      <c r="G53" s="4">
        <v>227.02</v>
      </c>
      <c r="H53" s="4">
        <v>300.89999999999998</v>
      </c>
      <c r="I53" s="4">
        <v>366.07</v>
      </c>
      <c r="J53" s="4">
        <v>227.72</v>
      </c>
      <c r="K53" s="4">
        <v>351.6</v>
      </c>
      <c r="L53" s="4">
        <v>1056.6316999999999</v>
      </c>
      <c r="M53" s="4">
        <v>385.6</v>
      </c>
      <c r="N53" s="4">
        <v>246.43</v>
      </c>
      <c r="O53" s="4">
        <v>202.12</v>
      </c>
      <c r="P53" s="8">
        <f t="shared" si="0"/>
        <v>4029.1016999999993</v>
      </c>
    </row>
    <row r="54" spans="1:16">
      <c r="A54" s="3">
        <v>65</v>
      </c>
      <c r="B54" s="3">
        <v>2</v>
      </c>
      <c r="C54" s="3">
        <v>7</v>
      </c>
      <c r="D54" s="4">
        <v>253.84</v>
      </c>
      <c r="E54" s="4">
        <v>223.88</v>
      </c>
      <c r="F54" s="4">
        <v>271.45</v>
      </c>
      <c r="G54" s="4">
        <v>286.47000000000003</v>
      </c>
      <c r="H54" s="4">
        <v>342.26</v>
      </c>
      <c r="I54" s="4">
        <v>396.5</v>
      </c>
      <c r="J54" s="4">
        <v>434.57</v>
      </c>
      <c r="K54" s="4">
        <v>592.95000000000005</v>
      </c>
      <c r="L54" s="4">
        <v>395.96</v>
      </c>
      <c r="M54" s="4">
        <v>355.49</v>
      </c>
      <c r="N54" s="4">
        <v>263.8</v>
      </c>
      <c r="O54" s="4">
        <v>233.48</v>
      </c>
      <c r="P54" s="8">
        <f t="shared" si="0"/>
        <v>4050.65</v>
      </c>
    </row>
    <row r="55" spans="1:16">
      <c r="A55" s="3">
        <v>74</v>
      </c>
      <c r="B55" s="3">
        <v>2</v>
      </c>
      <c r="C55" s="3">
        <v>7</v>
      </c>
      <c r="D55" s="4">
        <v>182.94</v>
      </c>
      <c r="E55" s="4">
        <v>165.73</v>
      </c>
      <c r="F55" s="4">
        <v>171.12</v>
      </c>
      <c r="G55" s="4">
        <v>142.13999999999999</v>
      </c>
      <c r="H55" s="4">
        <v>173.61</v>
      </c>
      <c r="I55" s="4">
        <v>162.41999999999999</v>
      </c>
      <c r="J55" s="4">
        <v>127.18</v>
      </c>
      <c r="K55" s="4">
        <v>247.3</v>
      </c>
      <c r="L55" s="4">
        <v>1244.7</v>
      </c>
      <c r="M55" s="4">
        <v>1208.5</v>
      </c>
      <c r="N55" s="4">
        <v>137.15</v>
      </c>
      <c r="O55" s="4">
        <v>140.16</v>
      </c>
      <c r="P55" s="8">
        <f t="shared" si="0"/>
        <v>4102.95</v>
      </c>
    </row>
    <row r="56" spans="1:16">
      <c r="A56" s="3">
        <v>71</v>
      </c>
      <c r="B56" s="3">
        <v>2</v>
      </c>
      <c r="C56" s="3">
        <v>1</v>
      </c>
      <c r="D56" s="4">
        <v>269.83</v>
      </c>
      <c r="E56" s="4">
        <v>183.88</v>
      </c>
      <c r="F56" s="4">
        <v>374.04</v>
      </c>
      <c r="G56" s="4">
        <v>394.22</v>
      </c>
      <c r="H56" s="4">
        <v>467.46</v>
      </c>
      <c r="I56" s="4">
        <v>369.38</v>
      </c>
      <c r="J56" s="4">
        <v>344.69</v>
      </c>
      <c r="K56" s="4">
        <v>333.83</v>
      </c>
      <c r="L56" s="4">
        <v>775.90000000000009</v>
      </c>
      <c r="M56" s="4">
        <v>29.26</v>
      </c>
      <c r="N56" s="4">
        <v>278.52999999999997</v>
      </c>
      <c r="O56" s="4">
        <v>335.41</v>
      </c>
      <c r="P56" s="8">
        <f t="shared" si="0"/>
        <v>4156.43</v>
      </c>
    </row>
    <row r="57" spans="1:16">
      <c r="A57" s="3">
        <v>80</v>
      </c>
      <c r="B57" s="3">
        <v>2</v>
      </c>
      <c r="C57" s="3">
        <v>3</v>
      </c>
      <c r="D57" s="4">
        <v>201.56</v>
      </c>
      <c r="E57" s="4">
        <v>116.33</v>
      </c>
      <c r="F57" s="4">
        <v>145.63800000000001</v>
      </c>
      <c r="G57" s="4">
        <v>267.43200000000002</v>
      </c>
      <c r="H57" s="4">
        <v>324.61</v>
      </c>
      <c r="I57" s="4">
        <v>407.93</v>
      </c>
      <c r="J57" s="4">
        <v>477.32</v>
      </c>
      <c r="K57" s="4">
        <v>475.36</v>
      </c>
      <c r="L57" s="4">
        <v>723.5</v>
      </c>
      <c r="M57" s="4">
        <v>591</v>
      </c>
      <c r="N57" s="4">
        <v>214.36</v>
      </c>
      <c r="O57" s="4">
        <v>231.23</v>
      </c>
      <c r="P57" s="8">
        <f t="shared" si="0"/>
        <v>4176.2700000000004</v>
      </c>
    </row>
    <row r="58" spans="1:16">
      <c r="A58" s="5">
        <v>94</v>
      </c>
      <c r="B58" s="5">
        <v>2</v>
      </c>
      <c r="C58" s="3">
        <v>8</v>
      </c>
      <c r="D58" s="4">
        <v>208.1</v>
      </c>
      <c r="E58" s="4">
        <v>179.73</v>
      </c>
      <c r="F58" s="4">
        <v>256.79000000000002</v>
      </c>
      <c r="G58" s="4">
        <v>273.52</v>
      </c>
      <c r="H58" s="4">
        <v>330.51</v>
      </c>
      <c r="I58" s="4">
        <v>275.18</v>
      </c>
      <c r="J58" s="4">
        <v>341.09</v>
      </c>
      <c r="K58" s="4">
        <v>313.61</v>
      </c>
      <c r="L58" s="4">
        <v>917.4</v>
      </c>
      <c r="M58" s="4">
        <v>756.25</v>
      </c>
      <c r="N58" s="4">
        <v>130.66</v>
      </c>
      <c r="O58" s="4">
        <v>197.91</v>
      </c>
      <c r="P58" s="8">
        <f t="shared" si="0"/>
        <v>4180.75</v>
      </c>
    </row>
    <row r="59" spans="1:16">
      <c r="A59" s="3">
        <v>61</v>
      </c>
      <c r="B59" s="3">
        <v>2</v>
      </c>
      <c r="C59" s="3">
        <v>2</v>
      </c>
      <c r="D59" s="4">
        <v>160.81</v>
      </c>
      <c r="E59" s="4">
        <v>147.30000000000001</v>
      </c>
      <c r="F59" s="4">
        <v>157.88999999999999</v>
      </c>
      <c r="G59" s="4">
        <v>170.12</v>
      </c>
      <c r="H59" s="4">
        <v>300.11</v>
      </c>
      <c r="I59" s="4">
        <v>412.98</v>
      </c>
      <c r="J59" s="4">
        <v>420.31000000000012</v>
      </c>
      <c r="K59" s="4">
        <v>498.42</v>
      </c>
      <c r="L59" s="4">
        <v>1293.43</v>
      </c>
      <c r="M59" s="4">
        <v>395.78</v>
      </c>
      <c r="N59" s="4">
        <v>141.47</v>
      </c>
      <c r="O59" s="4">
        <v>130.05000000000001</v>
      </c>
      <c r="P59" s="8">
        <f t="shared" si="0"/>
        <v>4228.67</v>
      </c>
    </row>
    <row r="60" spans="1:16">
      <c r="A60" s="3">
        <v>60</v>
      </c>
      <c r="B60" s="3">
        <v>2</v>
      </c>
      <c r="C60" s="3">
        <v>4</v>
      </c>
      <c r="D60" s="4">
        <v>297.2</v>
      </c>
      <c r="E60" s="4">
        <v>251.94</v>
      </c>
      <c r="F60" s="4">
        <v>296.7</v>
      </c>
      <c r="G60" s="4">
        <v>335.22</v>
      </c>
      <c r="H60" s="4">
        <v>494.21</v>
      </c>
      <c r="I60" s="4">
        <v>380.63</v>
      </c>
      <c r="J60" s="4">
        <v>250.4</v>
      </c>
      <c r="K60" s="4">
        <v>442.04</v>
      </c>
      <c r="L60" s="4">
        <v>478.37</v>
      </c>
      <c r="M60" s="4">
        <v>490.12</v>
      </c>
      <c r="N60" s="4">
        <v>285.85000000000002</v>
      </c>
      <c r="O60" s="4">
        <v>307.91000000000003</v>
      </c>
      <c r="P60" s="8">
        <f t="shared" si="0"/>
        <v>4310.59</v>
      </c>
    </row>
    <row r="61" spans="1:16">
      <c r="A61" s="3">
        <v>70</v>
      </c>
      <c r="B61" s="3">
        <v>2</v>
      </c>
      <c r="C61" s="3">
        <v>4</v>
      </c>
      <c r="D61" s="4">
        <v>298.3</v>
      </c>
      <c r="E61" s="4">
        <v>170</v>
      </c>
      <c r="F61" s="4">
        <v>213.6</v>
      </c>
      <c r="G61" s="4">
        <v>344.5</v>
      </c>
      <c r="H61" s="4">
        <v>511.3</v>
      </c>
      <c r="I61" s="4">
        <v>534.70000000000005</v>
      </c>
      <c r="J61" s="4">
        <v>614.9</v>
      </c>
      <c r="K61" s="4">
        <v>706.1</v>
      </c>
      <c r="L61" s="4">
        <v>192.78</v>
      </c>
      <c r="M61" s="4">
        <v>102.81</v>
      </c>
      <c r="N61" s="4">
        <v>375.9</v>
      </c>
      <c r="O61" s="4">
        <v>350.3</v>
      </c>
      <c r="P61" s="8">
        <f t="shared" si="0"/>
        <v>4415.1900000000005</v>
      </c>
    </row>
    <row r="62" spans="1:16">
      <c r="A62" s="3">
        <v>70</v>
      </c>
      <c r="B62" s="3">
        <v>2</v>
      </c>
      <c r="C62" s="3">
        <v>5</v>
      </c>
      <c r="D62" s="4">
        <v>216.91</v>
      </c>
      <c r="E62" s="4">
        <v>154.18</v>
      </c>
      <c r="F62" s="4">
        <v>200.18</v>
      </c>
      <c r="G62" s="4">
        <v>233.29</v>
      </c>
      <c r="H62" s="4">
        <v>587.46</v>
      </c>
      <c r="I62" s="4">
        <v>496.1</v>
      </c>
      <c r="J62" s="4">
        <v>444.83</v>
      </c>
      <c r="K62" s="4">
        <v>557.57000000000005</v>
      </c>
      <c r="L62" s="4">
        <v>398.54</v>
      </c>
      <c r="M62" s="4">
        <v>728.41200000000003</v>
      </c>
      <c r="N62" s="4">
        <v>234.71</v>
      </c>
      <c r="O62" s="4">
        <v>238.6</v>
      </c>
      <c r="P62" s="8">
        <f t="shared" si="0"/>
        <v>4490.7820000000002</v>
      </c>
    </row>
    <row r="63" spans="1:16">
      <c r="A63" s="3">
        <v>83</v>
      </c>
      <c r="B63" s="3">
        <v>2</v>
      </c>
      <c r="C63" s="3">
        <v>7</v>
      </c>
      <c r="D63" s="4">
        <v>303.16000000000003</v>
      </c>
      <c r="E63" s="4">
        <v>279.27</v>
      </c>
      <c r="F63" s="4">
        <v>320.94</v>
      </c>
      <c r="G63" s="4">
        <v>347.71</v>
      </c>
      <c r="H63" s="4">
        <v>323.42</v>
      </c>
      <c r="I63" s="4">
        <v>198.48</v>
      </c>
      <c r="J63" s="4">
        <v>570.34</v>
      </c>
      <c r="K63" s="4">
        <v>547.75</v>
      </c>
      <c r="L63" s="4">
        <v>428.41</v>
      </c>
      <c r="M63" s="4">
        <v>627.59799999999996</v>
      </c>
      <c r="N63" s="4">
        <v>357.4</v>
      </c>
      <c r="O63" s="4">
        <v>336.48</v>
      </c>
      <c r="P63" s="8">
        <f t="shared" si="0"/>
        <v>4640.9580000000005</v>
      </c>
    </row>
    <row r="64" spans="1:16">
      <c r="A64" s="3">
        <v>120</v>
      </c>
      <c r="B64" s="3">
        <v>2</v>
      </c>
      <c r="C64" s="3">
        <v>1</v>
      </c>
      <c r="D64" s="4">
        <v>228.63</v>
      </c>
      <c r="E64" s="4">
        <v>106.88</v>
      </c>
      <c r="F64" s="4">
        <v>171.11</v>
      </c>
      <c r="G64" s="4">
        <v>254.74</v>
      </c>
      <c r="H64" s="4">
        <v>532.35</v>
      </c>
      <c r="I64" s="4">
        <v>701.89</v>
      </c>
      <c r="J64" s="4">
        <v>700.34</v>
      </c>
      <c r="K64" s="4">
        <v>756.85</v>
      </c>
      <c r="L64" s="4">
        <v>906.15000000000009</v>
      </c>
      <c r="M64" s="4">
        <v>0</v>
      </c>
      <c r="N64" s="4">
        <v>236.98</v>
      </c>
      <c r="O64" s="4">
        <v>167.55</v>
      </c>
      <c r="P64" s="8">
        <f t="shared" si="0"/>
        <v>4763.47</v>
      </c>
    </row>
    <row r="65" spans="1:16">
      <c r="A65" s="3">
        <v>60</v>
      </c>
      <c r="B65" s="3">
        <v>2</v>
      </c>
      <c r="C65" s="3">
        <v>5</v>
      </c>
      <c r="D65" s="4">
        <v>266.82</v>
      </c>
      <c r="E65" s="4">
        <v>279.36</v>
      </c>
      <c r="F65" s="4">
        <v>340.99</v>
      </c>
      <c r="G65" s="4">
        <v>324.05</v>
      </c>
      <c r="H65" s="4">
        <v>415.77</v>
      </c>
      <c r="I65" s="4">
        <v>493.91</v>
      </c>
      <c r="J65" s="4">
        <v>520.04999999999995</v>
      </c>
      <c r="K65" s="4">
        <v>564.95000000000005</v>
      </c>
      <c r="L65" s="4">
        <v>518.36069999999995</v>
      </c>
      <c r="M65" s="4">
        <v>410.55599999999998</v>
      </c>
      <c r="N65" s="4">
        <v>327.79</v>
      </c>
      <c r="O65" s="4">
        <v>327.41000000000003</v>
      </c>
      <c r="P65" s="8">
        <f t="shared" si="0"/>
        <v>4790.0166999999992</v>
      </c>
    </row>
    <row r="66" spans="1:16">
      <c r="A66" s="3">
        <v>100</v>
      </c>
      <c r="B66" s="3">
        <v>2</v>
      </c>
      <c r="C66" s="3">
        <v>8</v>
      </c>
      <c r="D66" s="4">
        <v>201.04</v>
      </c>
      <c r="E66" s="4">
        <v>201.57</v>
      </c>
      <c r="F66" s="4">
        <v>240.88</v>
      </c>
      <c r="G66" s="4">
        <v>214.08</v>
      </c>
      <c r="H66" s="4">
        <v>315.36</v>
      </c>
      <c r="I66" s="4">
        <v>311.73</v>
      </c>
      <c r="J66" s="4">
        <v>461.24</v>
      </c>
      <c r="K66" s="4">
        <v>335.74</v>
      </c>
      <c r="L66" s="4">
        <v>1047.8</v>
      </c>
      <c r="M66" s="4">
        <v>1042.73</v>
      </c>
      <c r="N66" s="4">
        <v>248.86</v>
      </c>
      <c r="O66" s="4">
        <v>199.56</v>
      </c>
      <c r="P66" s="8">
        <f t="shared" ref="P66:P129" si="1">SUM(D66:O66)</f>
        <v>4820.59</v>
      </c>
    </row>
    <row r="67" spans="1:16">
      <c r="A67" s="5">
        <v>100</v>
      </c>
      <c r="B67" s="5">
        <v>2</v>
      </c>
      <c r="C67" s="3">
        <v>7</v>
      </c>
      <c r="D67" s="4">
        <v>202.49</v>
      </c>
      <c r="E67" s="4">
        <v>145.63999999999999</v>
      </c>
      <c r="F67" s="4">
        <v>198.39</v>
      </c>
      <c r="G67" s="4">
        <v>201.28</v>
      </c>
      <c r="H67" s="4">
        <v>410.18</v>
      </c>
      <c r="I67" s="4">
        <v>643.37</v>
      </c>
      <c r="J67" s="4">
        <v>671.25</v>
      </c>
      <c r="K67" s="4">
        <v>1110.3499999999999</v>
      </c>
      <c r="L67" s="4">
        <v>540.9</v>
      </c>
      <c r="M67" s="4">
        <v>230.22</v>
      </c>
      <c r="N67" s="4">
        <v>236.54</v>
      </c>
      <c r="O67" s="4">
        <v>234.67</v>
      </c>
      <c r="P67" s="8">
        <f t="shared" si="1"/>
        <v>4825.28</v>
      </c>
    </row>
    <row r="68" spans="1:16">
      <c r="A68" s="3">
        <v>61</v>
      </c>
      <c r="B68" s="3">
        <v>2</v>
      </c>
      <c r="C68" s="3">
        <v>1</v>
      </c>
      <c r="D68" s="4">
        <v>345.63</v>
      </c>
      <c r="E68" s="4">
        <v>346.11</v>
      </c>
      <c r="F68" s="4">
        <v>379.26</v>
      </c>
      <c r="G68" s="4">
        <v>287.38</v>
      </c>
      <c r="H68" s="4">
        <v>454.26</v>
      </c>
      <c r="I68" s="4">
        <v>493.79</v>
      </c>
      <c r="J68" s="4">
        <v>462.8</v>
      </c>
      <c r="K68" s="4">
        <v>528.80999999999995</v>
      </c>
      <c r="L68" s="4">
        <v>719.71</v>
      </c>
      <c r="M68" s="4">
        <v>148.28</v>
      </c>
      <c r="N68" s="4">
        <v>392.5</v>
      </c>
      <c r="O68" s="4">
        <v>303.24</v>
      </c>
      <c r="P68" s="8">
        <f t="shared" si="1"/>
        <v>4861.7700000000004</v>
      </c>
    </row>
    <row r="69" spans="1:16">
      <c r="A69" s="3">
        <v>110</v>
      </c>
      <c r="B69" s="3">
        <v>2</v>
      </c>
      <c r="C69" s="3">
        <v>4</v>
      </c>
      <c r="D69" s="4">
        <v>218.35</v>
      </c>
      <c r="E69" s="4">
        <v>178.54</v>
      </c>
      <c r="F69" s="4">
        <v>199.85</v>
      </c>
      <c r="G69" s="4">
        <v>229.12</v>
      </c>
      <c r="H69" s="4">
        <v>555.6</v>
      </c>
      <c r="I69" s="4">
        <v>587.29999999999995</v>
      </c>
      <c r="J69" s="4">
        <v>584.14</v>
      </c>
      <c r="K69" s="4">
        <v>594.76</v>
      </c>
      <c r="L69" s="4">
        <v>338.72</v>
      </c>
      <c r="M69" s="4">
        <v>1018.05</v>
      </c>
      <c r="N69" s="4">
        <v>216.2</v>
      </c>
      <c r="O69" s="4">
        <v>214.92</v>
      </c>
      <c r="P69" s="8">
        <f t="shared" si="1"/>
        <v>4935.55</v>
      </c>
    </row>
    <row r="70" spans="1:16">
      <c r="A70" s="3">
        <v>61</v>
      </c>
      <c r="B70" s="3">
        <v>2</v>
      </c>
      <c r="C70" s="3">
        <v>10</v>
      </c>
      <c r="D70" s="4">
        <v>302.95999999999998</v>
      </c>
      <c r="E70" s="4">
        <v>254.62</v>
      </c>
      <c r="F70" s="4">
        <v>281.14</v>
      </c>
      <c r="G70" s="4">
        <v>303.04000000000002</v>
      </c>
      <c r="H70" s="4">
        <v>392.35</v>
      </c>
      <c r="I70" s="4">
        <v>440.52</v>
      </c>
      <c r="J70" s="4">
        <v>479.03</v>
      </c>
      <c r="K70" s="4">
        <v>461.59</v>
      </c>
      <c r="L70" s="4">
        <v>1283.3041000000001</v>
      </c>
      <c r="M70" s="4">
        <v>229.47</v>
      </c>
      <c r="N70" s="4">
        <v>305.82</v>
      </c>
      <c r="O70" s="4">
        <v>265.8</v>
      </c>
      <c r="P70" s="8">
        <f t="shared" si="1"/>
        <v>4999.6441000000004</v>
      </c>
    </row>
    <row r="71" spans="1:16">
      <c r="A71" s="3">
        <v>78</v>
      </c>
      <c r="B71" s="3">
        <v>2</v>
      </c>
      <c r="C71" s="3">
        <v>10</v>
      </c>
      <c r="D71" s="4">
        <v>373.97</v>
      </c>
      <c r="E71" s="4">
        <v>315.99</v>
      </c>
      <c r="F71" s="4">
        <v>336.92</v>
      </c>
      <c r="G71" s="4">
        <v>352.78</v>
      </c>
      <c r="H71" s="4">
        <v>472.5</v>
      </c>
      <c r="I71" s="4">
        <v>584.41</v>
      </c>
      <c r="J71" s="4">
        <v>564.07000000000005</v>
      </c>
      <c r="K71" s="4">
        <v>571.78</v>
      </c>
      <c r="L71" s="4">
        <v>592.76900000000001</v>
      </c>
      <c r="M71" s="4">
        <v>260.29430000000002</v>
      </c>
      <c r="N71" s="4">
        <v>337.76</v>
      </c>
      <c r="O71" s="4">
        <v>236.93</v>
      </c>
      <c r="P71" s="8">
        <f t="shared" si="1"/>
        <v>5000.1733000000004</v>
      </c>
    </row>
    <row r="72" spans="1:16">
      <c r="A72" s="5">
        <v>120</v>
      </c>
      <c r="B72" s="5">
        <v>2</v>
      </c>
      <c r="C72" s="3">
        <v>7</v>
      </c>
      <c r="D72" s="4">
        <v>236.58</v>
      </c>
      <c r="E72" s="4">
        <v>219.72</v>
      </c>
      <c r="F72" s="4">
        <v>224.82</v>
      </c>
      <c r="G72" s="4">
        <v>359.44</v>
      </c>
      <c r="H72" s="4">
        <v>532.54</v>
      </c>
      <c r="I72" s="4">
        <v>688.31</v>
      </c>
      <c r="J72" s="4">
        <v>838.81000000000006</v>
      </c>
      <c r="K72" s="4">
        <v>792.2</v>
      </c>
      <c r="L72" s="4">
        <v>395.84</v>
      </c>
      <c r="M72" s="4">
        <v>268.5</v>
      </c>
      <c r="N72" s="4">
        <v>260.94</v>
      </c>
      <c r="O72" s="4">
        <v>208.86</v>
      </c>
      <c r="P72" s="8">
        <f t="shared" si="1"/>
        <v>5026.5599999999995</v>
      </c>
    </row>
    <row r="73" spans="1:16">
      <c r="A73" s="3">
        <v>80</v>
      </c>
      <c r="B73" s="3">
        <v>2</v>
      </c>
      <c r="C73" s="3">
        <v>1</v>
      </c>
      <c r="D73" s="4">
        <v>267.37</v>
      </c>
      <c r="E73" s="4">
        <v>300.88</v>
      </c>
      <c r="F73" s="4">
        <v>292.63</v>
      </c>
      <c r="G73" s="4">
        <v>320.55</v>
      </c>
      <c r="H73" s="4">
        <v>488.55</v>
      </c>
      <c r="I73" s="4">
        <v>526.76</v>
      </c>
      <c r="J73" s="4">
        <v>612.07000000000005</v>
      </c>
      <c r="K73" s="4">
        <v>532.45000000000005</v>
      </c>
      <c r="L73" s="4">
        <v>358.03</v>
      </c>
      <c r="M73" s="4">
        <v>683.46980000000008</v>
      </c>
      <c r="N73" s="4">
        <v>319.33</v>
      </c>
      <c r="O73" s="4">
        <v>346.43</v>
      </c>
      <c r="P73" s="8">
        <f t="shared" si="1"/>
        <v>5048.5198</v>
      </c>
    </row>
    <row r="74" spans="1:16">
      <c r="A74" s="3">
        <v>84</v>
      </c>
      <c r="B74" s="3">
        <v>2</v>
      </c>
      <c r="C74" s="3">
        <v>4</v>
      </c>
      <c r="D74" s="4">
        <v>329.76</v>
      </c>
      <c r="E74" s="4">
        <v>350.52</v>
      </c>
      <c r="F74" s="4">
        <v>422.76</v>
      </c>
      <c r="G74" s="4">
        <v>337.07</v>
      </c>
      <c r="H74" s="4">
        <v>403.57</v>
      </c>
      <c r="I74" s="4">
        <v>422.87</v>
      </c>
      <c r="J74" s="4">
        <v>385.8</v>
      </c>
      <c r="K74" s="4">
        <v>427.19</v>
      </c>
      <c r="L74" s="4">
        <v>802.3</v>
      </c>
      <c r="M74" s="4">
        <v>489.88</v>
      </c>
      <c r="N74" s="4">
        <v>371.05</v>
      </c>
      <c r="O74" s="4">
        <v>358.38</v>
      </c>
      <c r="P74" s="8">
        <f t="shared" si="1"/>
        <v>5101.1500000000005</v>
      </c>
    </row>
    <row r="75" spans="1:16">
      <c r="A75" s="3">
        <v>88</v>
      </c>
      <c r="B75" s="3">
        <v>2</v>
      </c>
      <c r="C75" s="3">
        <v>1</v>
      </c>
      <c r="D75" s="4">
        <v>194.672</v>
      </c>
      <c r="E75" s="4">
        <v>233.374</v>
      </c>
      <c r="F75" s="4">
        <v>302.00099999999998</v>
      </c>
      <c r="G75" s="4">
        <v>349.27199999999999</v>
      </c>
      <c r="H75" s="4">
        <v>461.73700000000002</v>
      </c>
      <c r="I75" s="4">
        <v>556.077</v>
      </c>
      <c r="J75" s="4">
        <v>562.42899999999997</v>
      </c>
      <c r="K75" s="4">
        <v>659.04200000000003</v>
      </c>
      <c r="L75" s="4">
        <v>656.66</v>
      </c>
      <c r="M75" s="4">
        <v>698.01</v>
      </c>
      <c r="N75" s="4">
        <v>302.31099999999998</v>
      </c>
      <c r="O75" s="4">
        <v>304.18599999999998</v>
      </c>
      <c r="P75" s="8">
        <f t="shared" si="1"/>
        <v>5279.7709999999988</v>
      </c>
    </row>
    <row r="76" spans="1:16">
      <c r="A76" s="3">
        <v>100</v>
      </c>
      <c r="B76" s="3">
        <v>2</v>
      </c>
      <c r="C76" s="3">
        <v>3</v>
      </c>
      <c r="D76" s="4">
        <v>404.37</v>
      </c>
      <c r="E76" s="4">
        <v>309.08</v>
      </c>
      <c r="F76" s="4">
        <v>335.91</v>
      </c>
      <c r="G76" s="4">
        <v>364.35</v>
      </c>
      <c r="H76" s="4">
        <v>641.76</v>
      </c>
      <c r="I76" s="4">
        <v>697.57999999999993</v>
      </c>
      <c r="J76" s="4">
        <v>621.01</v>
      </c>
      <c r="K76" s="4">
        <v>695.86999999999989</v>
      </c>
      <c r="L76" s="4">
        <v>437.63600000000002</v>
      </c>
      <c r="M76" s="4">
        <v>220.22</v>
      </c>
      <c r="N76" s="4">
        <v>328.02</v>
      </c>
      <c r="O76" s="4">
        <v>278.26</v>
      </c>
      <c r="P76" s="8">
        <f t="shared" si="1"/>
        <v>5334.0660000000007</v>
      </c>
    </row>
    <row r="77" spans="1:16">
      <c r="A77" s="3">
        <v>70</v>
      </c>
      <c r="B77" s="3">
        <v>2</v>
      </c>
      <c r="C77" s="3">
        <v>4</v>
      </c>
      <c r="D77" s="4">
        <v>298.3</v>
      </c>
      <c r="E77" s="4">
        <v>170</v>
      </c>
      <c r="F77" s="4">
        <v>213.6</v>
      </c>
      <c r="G77" s="4">
        <v>344.5</v>
      </c>
      <c r="H77" s="4">
        <v>511.3</v>
      </c>
      <c r="I77" s="4">
        <v>534.70000000000005</v>
      </c>
      <c r="J77" s="4">
        <v>614.9</v>
      </c>
      <c r="K77" s="4">
        <v>706.1</v>
      </c>
      <c r="L77" s="4">
        <v>490.91</v>
      </c>
      <c r="M77" s="4">
        <v>750.54449999999997</v>
      </c>
      <c r="N77" s="4">
        <v>375.9</v>
      </c>
      <c r="O77" s="4">
        <v>350.3</v>
      </c>
      <c r="P77" s="8">
        <f t="shared" si="1"/>
        <v>5361.0544999999993</v>
      </c>
    </row>
    <row r="78" spans="1:16">
      <c r="A78" s="3">
        <v>80</v>
      </c>
      <c r="B78" s="3">
        <v>2</v>
      </c>
      <c r="C78" s="3">
        <v>3</v>
      </c>
      <c r="D78" s="4">
        <v>363.26</v>
      </c>
      <c r="E78" s="4">
        <v>332.76</v>
      </c>
      <c r="F78" s="4">
        <v>337.37</v>
      </c>
      <c r="G78" s="4">
        <v>359.18</v>
      </c>
      <c r="H78" s="4">
        <v>520.4</v>
      </c>
      <c r="I78" s="4">
        <v>533.26</v>
      </c>
      <c r="J78" s="4">
        <v>437.61</v>
      </c>
      <c r="K78" s="4">
        <v>642.77</v>
      </c>
      <c r="L78" s="4">
        <v>246.33</v>
      </c>
      <c r="M78" s="4">
        <v>979.89</v>
      </c>
      <c r="N78" s="4">
        <v>419.98</v>
      </c>
      <c r="O78" s="4">
        <v>298.24</v>
      </c>
      <c r="P78" s="8">
        <f t="shared" si="1"/>
        <v>5471.0499999999993</v>
      </c>
    </row>
    <row r="79" spans="1:16">
      <c r="A79" s="3">
        <v>74</v>
      </c>
      <c r="B79" s="3">
        <v>2</v>
      </c>
      <c r="C79" s="3">
        <v>4</v>
      </c>
      <c r="D79" s="4">
        <v>332.15</v>
      </c>
      <c r="E79" s="4">
        <v>327.68</v>
      </c>
      <c r="F79" s="4">
        <v>360.46</v>
      </c>
      <c r="G79" s="4">
        <v>355.01</v>
      </c>
      <c r="H79" s="4">
        <v>485.37</v>
      </c>
      <c r="I79" s="4">
        <v>507.51</v>
      </c>
      <c r="J79" s="4">
        <v>591.24</v>
      </c>
      <c r="K79" s="4">
        <v>635.04</v>
      </c>
      <c r="L79" s="4">
        <v>765.17</v>
      </c>
      <c r="M79" s="4">
        <v>661.65</v>
      </c>
      <c r="N79" s="4">
        <v>375.93</v>
      </c>
      <c r="O79" s="4">
        <v>415.7</v>
      </c>
      <c r="P79" s="8">
        <f t="shared" si="1"/>
        <v>5812.91</v>
      </c>
    </row>
    <row r="80" spans="1:16">
      <c r="A80" s="5">
        <v>90</v>
      </c>
      <c r="B80" s="5">
        <v>2</v>
      </c>
      <c r="C80" s="3">
        <v>1</v>
      </c>
      <c r="D80" s="4">
        <v>231.24</v>
      </c>
      <c r="E80" s="4">
        <v>157.56</v>
      </c>
      <c r="F80" s="4">
        <v>230.72</v>
      </c>
      <c r="G80" s="4">
        <v>111.99</v>
      </c>
      <c r="H80" s="4">
        <v>176.95</v>
      </c>
      <c r="I80" s="4">
        <v>94.82</v>
      </c>
      <c r="J80" s="4">
        <v>323.08</v>
      </c>
      <c r="K80" s="4">
        <v>144.62</v>
      </c>
      <c r="L80" s="4">
        <v>2110.1</v>
      </c>
      <c r="M80" s="4">
        <v>1840.9</v>
      </c>
      <c r="N80" s="4">
        <v>193.76</v>
      </c>
      <c r="O80" s="4">
        <v>202.22</v>
      </c>
      <c r="P80" s="8">
        <f t="shared" si="1"/>
        <v>5817.96</v>
      </c>
    </row>
    <row r="81" spans="1:16">
      <c r="A81" s="3">
        <v>70</v>
      </c>
      <c r="B81" s="3">
        <v>2</v>
      </c>
      <c r="C81" s="3">
        <v>3</v>
      </c>
      <c r="D81" s="4">
        <v>392.24</v>
      </c>
      <c r="E81" s="4">
        <v>294.39</v>
      </c>
      <c r="F81" s="4">
        <v>364.21</v>
      </c>
      <c r="G81" s="4">
        <v>434.09</v>
      </c>
      <c r="H81" s="4">
        <v>565.47</v>
      </c>
      <c r="I81" s="4">
        <v>601.86</v>
      </c>
      <c r="J81" s="4">
        <v>630.25</v>
      </c>
      <c r="K81" s="4">
        <v>496.28</v>
      </c>
      <c r="L81" s="4">
        <v>568.1</v>
      </c>
      <c r="M81" s="4">
        <v>701.61</v>
      </c>
      <c r="N81" s="4">
        <v>361.43</v>
      </c>
      <c r="O81" s="4">
        <v>439.48</v>
      </c>
      <c r="P81" s="8">
        <f t="shared" si="1"/>
        <v>5849.41</v>
      </c>
    </row>
    <row r="82" spans="1:16">
      <c r="A82" s="3">
        <v>74</v>
      </c>
      <c r="B82" s="3">
        <v>2</v>
      </c>
      <c r="C82" s="3">
        <v>4</v>
      </c>
      <c r="D82" s="4">
        <v>332.15</v>
      </c>
      <c r="E82" s="4">
        <v>327.68</v>
      </c>
      <c r="F82" s="4">
        <v>360.46</v>
      </c>
      <c r="G82" s="4">
        <v>355.01</v>
      </c>
      <c r="H82" s="4">
        <v>485.37</v>
      </c>
      <c r="I82" s="4">
        <v>507.51</v>
      </c>
      <c r="J82" s="4">
        <v>591.24</v>
      </c>
      <c r="K82" s="4">
        <v>635.04</v>
      </c>
      <c r="L82" s="4">
        <v>869.76</v>
      </c>
      <c r="M82" s="4">
        <v>629.42399999999998</v>
      </c>
      <c r="N82" s="4">
        <v>375.93</v>
      </c>
      <c r="O82" s="4">
        <v>415.7</v>
      </c>
      <c r="P82" s="8">
        <f t="shared" si="1"/>
        <v>5885.2740000000003</v>
      </c>
    </row>
    <row r="83" spans="1:16">
      <c r="A83" s="3">
        <v>90</v>
      </c>
      <c r="B83" s="3">
        <v>2</v>
      </c>
      <c r="C83" s="3">
        <v>1</v>
      </c>
      <c r="D83" s="4">
        <v>389.39</v>
      </c>
      <c r="E83" s="4">
        <v>240.26</v>
      </c>
      <c r="F83" s="4">
        <v>316.52999999999997</v>
      </c>
      <c r="G83" s="4">
        <v>405.73</v>
      </c>
      <c r="H83" s="4">
        <v>531.29999999999995</v>
      </c>
      <c r="I83" s="4">
        <v>734.96</v>
      </c>
      <c r="J83" s="4">
        <v>479.13</v>
      </c>
      <c r="K83" s="4">
        <v>868.97</v>
      </c>
      <c r="L83" s="4">
        <v>385.24</v>
      </c>
      <c r="M83" s="4">
        <v>716.57</v>
      </c>
      <c r="N83" s="4">
        <v>446.65</v>
      </c>
      <c r="O83" s="4">
        <v>406.02</v>
      </c>
      <c r="P83" s="8">
        <f t="shared" si="1"/>
        <v>5920.75</v>
      </c>
    </row>
    <row r="84" spans="1:16">
      <c r="A84" s="5">
        <v>70</v>
      </c>
      <c r="B84" s="5">
        <v>2</v>
      </c>
      <c r="C84" s="3">
        <v>2</v>
      </c>
      <c r="D84" s="4">
        <v>321.72000000000003</v>
      </c>
      <c r="E84" s="4">
        <v>298.02</v>
      </c>
      <c r="F84" s="4">
        <v>366.16</v>
      </c>
      <c r="G84" s="4">
        <v>385.88</v>
      </c>
      <c r="H84" s="4">
        <v>553.02</v>
      </c>
      <c r="I84" s="4">
        <v>623.32000000000005</v>
      </c>
      <c r="J84" s="4">
        <v>610.36</v>
      </c>
      <c r="K84" s="4">
        <v>533.52</v>
      </c>
      <c r="L84" s="4">
        <v>775.51</v>
      </c>
      <c r="M84" s="4">
        <v>836.93000000000006</v>
      </c>
      <c r="N84" s="4">
        <v>351.55</v>
      </c>
      <c r="O84" s="4">
        <v>323.33999999999997</v>
      </c>
      <c r="P84" s="8">
        <f t="shared" si="1"/>
        <v>5979.3300000000008</v>
      </c>
    </row>
    <row r="85" spans="1:16">
      <c r="A85" s="3">
        <v>30</v>
      </c>
      <c r="B85" s="3">
        <v>2</v>
      </c>
      <c r="C85" s="3">
        <v>2</v>
      </c>
      <c r="D85" s="4">
        <v>383.54</v>
      </c>
      <c r="E85" s="4">
        <v>424.73</v>
      </c>
      <c r="F85" s="4">
        <v>484.46</v>
      </c>
      <c r="G85" s="4">
        <v>540.89</v>
      </c>
      <c r="H85" s="4">
        <v>717.15</v>
      </c>
      <c r="I85" s="4">
        <v>594.49</v>
      </c>
      <c r="J85" s="4">
        <v>903.23</v>
      </c>
      <c r="K85" s="4">
        <v>856.14</v>
      </c>
      <c r="N85" s="4">
        <v>679.21</v>
      </c>
      <c r="O85" s="4">
        <v>411.53</v>
      </c>
      <c r="P85" s="8">
        <f t="shared" si="1"/>
        <v>5995.37</v>
      </c>
    </row>
    <row r="86" spans="1:16">
      <c r="A86" s="3">
        <v>63</v>
      </c>
      <c r="B86" s="3">
        <v>2</v>
      </c>
      <c r="C86" s="3">
        <v>7</v>
      </c>
      <c r="D86" s="4">
        <v>291.38</v>
      </c>
      <c r="E86" s="4">
        <v>295.3</v>
      </c>
      <c r="F86" s="4">
        <v>377.96</v>
      </c>
      <c r="G86" s="4">
        <v>397.53</v>
      </c>
      <c r="H86" s="4">
        <v>477.12</v>
      </c>
      <c r="I86" s="4">
        <v>443.25</v>
      </c>
      <c r="J86" s="4">
        <v>553.64</v>
      </c>
      <c r="K86" s="4">
        <v>546.19000000000005</v>
      </c>
      <c r="L86" s="4">
        <v>662.48800000000006</v>
      </c>
      <c r="M86" s="4">
        <v>1312.6079999999999</v>
      </c>
      <c r="N86" s="4">
        <v>365.25</v>
      </c>
      <c r="O86" s="4">
        <v>274.82</v>
      </c>
      <c r="P86" s="8">
        <f t="shared" si="1"/>
        <v>5997.5360000000001</v>
      </c>
    </row>
    <row r="87" spans="1:16">
      <c r="A87" s="3">
        <v>65</v>
      </c>
      <c r="B87" s="3">
        <v>2</v>
      </c>
      <c r="C87" s="3">
        <v>7</v>
      </c>
      <c r="D87" s="4">
        <v>253.84</v>
      </c>
      <c r="E87" s="4">
        <v>223.88</v>
      </c>
      <c r="F87" s="4">
        <v>271.45</v>
      </c>
      <c r="G87" s="4">
        <v>286.47000000000003</v>
      </c>
      <c r="H87" s="4">
        <v>342.26</v>
      </c>
      <c r="I87" s="4">
        <v>396.5</v>
      </c>
      <c r="J87" s="4">
        <v>434.57</v>
      </c>
      <c r="K87" s="4">
        <v>592.95000000000005</v>
      </c>
      <c r="L87" s="4">
        <v>1464.4</v>
      </c>
      <c r="M87" s="4">
        <v>1237.4000000000001</v>
      </c>
      <c r="N87" s="4">
        <v>263.8</v>
      </c>
      <c r="O87" s="4">
        <v>233.48</v>
      </c>
      <c r="P87" s="8">
        <f t="shared" si="1"/>
        <v>6000.9999999999991</v>
      </c>
    </row>
    <row r="88" spans="1:16">
      <c r="A88" s="3">
        <v>80</v>
      </c>
      <c r="B88" s="3">
        <v>2</v>
      </c>
      <c r="C88" s="3">
        <v>8</v>
      </c>
      <c r="D88" s="4">
        <v>356.01</v>
      </c>
      <c r="E88" s="4">
        <v>310.45</v>
      </c>
      <c r="F88" s="4">
        <v>349.64</v>
      </c>
      <c r="G88" s="4">
        <v>370.45</v>
      </c>
      <c r="H88" s="4">
        <v>599.27</v>
      </c>
      <c r="I88" s="4">
        <v>935.61</v>
      </c>
      <c r="J88" s="4">
        <v>913.79</v>
      </c>
      <c r="K88" s="4">
        <v>1075.17</v>
      </c>
      <c r="L88" s="4">
        <v>387.06</v>
      </c>
      <c r="M88" s="4">
        <v>201.47</v>
      </c>
      <c r="N88" s="4">
        <v>342.15</v>
      </c>
      <c r="O88" s="4">
        <v>303.14</v>
      </c>
      <c r="P88" s="8">
        <f t="shared" si="1"/>
        <v>6144.21</v>
      </c>
    </row>
    <row r="89" spans="1:16">
      <c r="A89" s="5">
        <v>90</v>
      </c>
      <c r="B89" s="5">
        <v>2</v>
      </c>
      <c r="C89" s="3">
        <v>7</v>
      </c>
      <c r="D89" s="4">
        <v>408.37</v>
      </c>
      <c r="E89" s="4">
        <v>360.65</v>
      </c>
      <c r="F89" s="4">
        <v>425.83</v>
      </c>
      <c r="G89" s="4">
        <v>434.87</v>
      </c>
      <c r="H89" s="4">
        <v>641.04</v>
      </c>
      <c r="I89" s="4">
        <v>681.94</v>
      </c>
      <c r="J89" s="4">
        <v>684.94</v>
      </c>
      <c r="K89" s="4">
        <v>701.67</v>
      </c>
      <c r="L89" s="4">
        <v>646.6</v>
      </c>
      <c r="M89" s="4">
        <v>505.81</v>
      </c>
      <c r="N89" s="4">
        <v>417.75</v>
      </c>
      <c r="O89" s="4">
        <v>382.73</v>
      </c>
      <c r="P89" s="8">
        <f t="shared" si="1"/>
        <v>6292.2000000000007</v>
      </c>
    </row>
    <row r="90" spans="1:16">
      <c r="A90" s="5">
        <v>90</v>
      </c>
      <c r="B90" s="5">
        <v>2</v>
      </c>
      <c r="C90" s="3">
        <v>7</v>
      </c>
      <c r="D90" s="4">
        <v>408.37</v>
      </c>
      <c r="E90" s="4">
        <v>360.65</v>
      </c>
      <c r="F90" s="4">
        <v>425.83</v>
      </c>
      <c r="G90" s="4">
        <v>434.87</v>
      </c>
      <c r="H90" s="4">
        <v>641.04</v>
      </c>
      <c r="I90" s="4">
        <v>681.94</v>
      </c>
      <c r="J90" s="4">
        <v>684.94</v>
      </c>
      <c r="K90" s="4">
        <v>701.67</v>
      </c>
      <c r="L90" s="4">
        <v>613.09</v>
      </c>
      <c r="M90" s="4">
        <v>568.14</v>
      </c>
      <c r="N90" s="4">
        <v>417.75</v>
      </c>
      <c r="O90" s="4">
        <v>382.73</v>
      </c>
      <c r="P90" s="8">
        <f t="shared" si="1"/>
        <v>6321.02</v>
      </c>
    </row>
    <row r="91" spans="1:16">
      <c r="A91" s="3">
        <v>50</v>
      </c>
      <c r="B91" s="3">
        <v>2</v>
      </c>
      <c r="C91" s="3">
        <v>6</v>
      </c>
      <c r="D91" s="4">
        <v>238.73</v>
      </c>
      <c r="E91" s="4">
        <v>206.89</v>
      </c>
      <c r="F91" s="4">
        <v>310.33999999999997</v>
      </c>
      <c r="G91" s="4">
        <v>240.07</v>
      </c>
      <c r="H91" s="4">
        <v>488.64</v>
      </c>
      <c r="I91" s="4">
        <v>747.73</v>
      </c>
      <c r="J91" s="4">
        <v>836.17</v>
      </c>
      <c r="K91" s="4">
        <v>937.6400000000001</v>
      </c>
      <c r="L91" s="4">
        <v>630.1</v>
      </c>
      <c r="M91" s="4">
        <v>1167.5999999999999</v>
      </c>
      <c r="N91" s="4">
        <v>306.25</v>
      </c>
      <c r="O91" s="4">
        <v>252.24</v>
      </c>
      <c r="P91" s="8">
        <f t="shared" si="1"/>
        <v>6362.4</v>
      </c>
    </row>
    <row r="92" spans="1:16">
      <c r="A92" s="3">
        <v>30</v>
      </c>
      <c r="B92" s="3">
        <v>2</v>
      </c>
      <c r="C92" s="3">
        <v>2</v>
      </c>
      <c r="D92" s="4">
        <v>383.54</v>
      </c>
      <c r="E92" s="4">
        <v>424.73</v>
      </c>
      <c r="F92" s="4">
        <v>484.46</v>
      </c>
      <c r="G92" s="4">
        <v>540.89</v>
      </c>
      <c r="H92" s="4">
        <v>717.15</v>
      </c>
      <c r="I92" s="4">
        <v>594.49</v>
      </c>
      <c r="J92" s="4">
        <v>903.23</v>
      </c>
      <c r="K92" s="4">
        <v>856.14</v>
      </c>
      <c r="L92" s="4">
        <v>299.5</v>
      </c>
      <c r="M92" s="4">
        <v>168.86</v>
      </c>
      <c r="N92" s="4">
        <v>679.21</v>
      </c>
      <c r="O92" s="4">
        <v>411.53</v>
      </c>
      <c r="P92" s="8">
        <f t="shared" si="1"/>
        <v>6463.73</v>
      </c>
    </row>
    <row r="93" spans="1:16">
      <c r="A93" s="3">
        <v>77</v>
      </c>
      <c r="B93" s="3">
        <v>2</v>
      </c>
      <c r="C93" s="3">
        <v>7</v>
      </c>
      <c r="D93" s="4">
        <v>354.93</v>
      </c>
      <c r="E93" s="4">
        <v>371</v>
      </c>
      <c r="F93" s="4">
        <v>408.03</v>
      </c>
      <c r="G93" s="4">
        <v>354.63</v>
      </c>
      <c r="H93" s="4">
        <v>427.73</v>
      </c>
      <c r="I93" s="4">
        <v>652.23</v>
      </c>
      <c r="J93" s="4">
        <v>635.24</v>
      </c>
      <c r="K93" s="4">
        <v>690.77</v>
      </c>
      <c r="L93" s="4">
        <v>773.39100000000008</v>
      </c>
      <c r="M93" s="4">
        <v>1081</v>
      </c>
      <c r="N93" s="4">
        <v>405.97</v>
      </c>
      <c r="O93" s="4">
        <v>365.91</v>
      </c>
      <c r="P93" s="8">
        <f t="shared" si="1"/>
        <v>6520.8310000000001</v>
      </c>
    </row>
    <row r="94" spans="1:16">
      <c r="A94" s="3">
        <v>92</v>
      </c>
      <c r="B94" s="3">
        <v>2</v>
      </c>
      <c r="C94" s="3">
        <v>7</v>
      </c>
      <c r="D94" s="4">
        <v>277.49</v>
      </c>
      <c r="E94" s="4">
        <v>205.94</v>
      </c>
      <c r="F94" s="4">
        <v>275.52</v>
      </c>
      <c r="G94" s="4">
        <v>372.14</v>
      </c>
      <c r="H94" s="4">
        <v>631.89</v>
      </c>
      <c r="I94" s="4">
        <v>1061.8699999999999</v>
      </c>
      <c r="J94" s="4">
        <v>1115.17</v>
      </c>
      <c r="K94" s="4">
        <v>1189.1199999999999</v>
      </c>
      <c r="L94" s="4">
        <v>746</v>
      </c>
      <c r="M94" s="4">
        <v>195.76</v>
      </c>
      <c r="N94" s="4">
        <v>308.77</v>
      </c>
      <c r="O94" s="4">
        <v>219.8</v>
      </c>
      <c r="P94" s="8">
        <f t="shared" si="1"/>
        <v>6599.47</v>
      </c>
    </row>
    <row r="95" spans="1:16">
      <c r="A95" s="3">
        <v>70</v>
      </c>
      <c r="B95" s="3">
        <v>2</v>
      </c>
      <c r="C95" s="3">
        <v>4</v>
      </c>
      <c r="D95" s="4">
        <v>395.28</v>
      </c>
      <c r="E95" s="4">
        <v>306.48</v>
      </c>
      <c r="F95" s="4">
        <v>371.09</v>
      </c>
      <c r="G95" s="4">
        <v>401.1</v>
      </c>
      <c r="H95" s="4">
        <v>587.45000000000005</v>
      </c>
      <c r="I95" s="4">
        <v>604.66999999999996</v>
      </c>
      <c r="J95" s="4">
        <v>660.4</v>
      </c>
      <c r="K95" s="4">
        <v>706.63</v>
      </c>
      <c r="L95" s="4">
        <v>844.68</v>
      </c>
      <c r="M95" s="4">
        <v>1077.1099999999999</v>
      </c>
      <c r="N95" s="4">
        <v>398.72</v>
      </c>
      <c r="O95" s="4">
        <v>397.09</v>
      </c>
      <c r="P95" s="8">
        <f t="shared" si="1"/>
        <v>6750.7</v>
      </c>
    </row>
    <row r="96" spans="1:16">
      <c r="A96" s="3">
        <v>70</v>
      </c>
      <c r="B96" s="3">
        <v>2</v>
      </c>
      <c r="C96" s="3">
        <v>4</v>
      </c>
      <c r="D96" s="4">
        <v>526.36</v>
      </c>
      <c r="E96" s="4">
        <v>488.36</v>
      </c>
      <c r="F96" s="4">
        <v>441.6</v>
      </c>
      <c r="G96" s="4">
        <v>734.31</v>
      </c>
      <c r="H96" s="4">
        <v>878.95</v>
      </c>
      <c r="I96" s="4">
        <v>886.47</v>
      </c>
      <c r="J96" s="4">
        <v>393.61</v>
      </c>
      <c r="K96" s="4">
        <v>831.53</v>
      </c>
      <c r="L96" s="4">
        <v>386</v>
      </c>
      <c r="M96" s="4">
        <v>72.376999999999995</v>
      </c>
      <c r="N96" s="4">
        <v>718.88000000000011</v>
      </c>
      <c r="O96" s="4">
        <v>529.63</v>
      </c>
      <c r="P96" s="8">
        <f t="shared" si="1"/>
        <v>6888.0770000000002</v>
      </c>
    </row>
    <row r="97" spans="1:16">
      <c r="A97" s="3">
        <v>157</v>
      </c>
      <c r="B97" s="3">
        <v>2</v>
      </c>
      <c r="C97" s="3">
        <v>1</v>
      </c>
      <c r="D97" s="4">
        <v>458.84</v>
      </c>
      <c r="E97" s="4">
        <v>323.49</v>
      </c>
      <c r="F97" s="4">
        <v>446.86</v>
      </c>
      <c r="G97" s="4">
        <v>484.42</v>
      </c>
      <c r="H97" s="4">
        <v>633.06999999999994</v>
      </c>
      <c r="I97" s="4">
        <v>684.37</v>
      </c>
      <c r="J97" s="4">
        <v>658.96</v>
      </c>
      <c r="K97" s="4">
        <v>835.87</v>
      </c>
      <c r="L97" s="4">
        <v>826.3</v>
      </c>
      <c r="M97" s="4">
        <v>789.7</v>
      </c>
      <c r="N97" s="4">
        <v>490.54</v>
      </c>
      <c r="O97" s="4">
        <v>422.44</v>
      </c>
      <c r="P97" s="8">
        <f t="shared" si="1"/>
        <v>7054.86</v>
      </c>
    </row>
    <row r="98" spans="1:16">
      <c r="A98" s="3">
        <v>73</v>
      </c>
      <c r="B98" s="3">
        <v>2</v>
      </c>
      <c r="C98" s="3">
        <v>10</v>
      </c>
      <c r="D98" s="4">
        <v>615.74</v>
      </c>
      <c r="E98" s="4">
        <v>499.56000000000012</v>
      </c>
      <c r="F98" s="4">
        <v>457.04</v>
      </c>
      <c r="G98" s="4">
        <v>570.32999999999993</v>
      </c>
      <c r="H98" s="4">
        <v>511.48</v>
      </c>
      <c r="I98" s="4">
        <v>785.99</v>
      </c>
      <c r="J98" s="4">
        <v>866.3</v>
      </c>
      <c r="K98" s="4">
        <v>852.07999999999993</v>
      </c>
      <c r="L98" s="4">
        <v>723.31999999999994</v>
      </c>
      <c r="M98" s="4">
        <v>231.71</v>
      </c>
      <c r="N98" s="4">
        <v>494.04</v>
      </c>
      <c r="O98" s="4">
        <v>481.12</v>
      </c>
      <c r="P98" s="8">
        <f t="shared" si="1"/>
        <v>7088.71</v>
      </c>
    </row>
    <row r="99" spans="1:16">
      <c r="A99" s="3">
        <v>157</v>
      </c>
      <c r="B99" s="3">
        <v>2</v>
      </c>
      <c r="C99" s="3">
        <v>1</v>
      </c>
      <c r="D99" s="4">
        <v>458.84</v>
      </c>
      <c r="E99" s="4">
        <v>323.49</v>
      </c>
      <c r="F99" s="4">
        <v>446.86</v>
      </c>
      <c r="G99" s="4">
        <v>484.42</v>
      </c>
      <c r="H99" s="4">
        <v>633.06999999999994</v>
      </c>
      <c r="I99" s="4">
        <v>684.37</v>
      </c>
      <c r="J99" s="4">
        <v>658.96</v>
      </c>
      <c r="K99" s="4">
        <v>835.87</v>
      </c>
      <c r="L99" s="4">
        <v>873.91170000000011</v>
      </c>
      <c r="M99" s="4">
        <v>900.25829999999996</v>
      </c>
      <c r="N99" s="4">
        <v>490.54</v>
      </c>
      <c r="O99" s="4">
        <v>422.44</v>
      </c>
      <c r="P99" s="8">
        <f t="shared" si="1"/>
        <v>7213.0299999999988</v>
      </c>
    </row>
    <row r="100" spans="1:16">
      <c r="A100" s="3">
        <v>80</v>
      </c>
      <c r="B100" s="3">
        <v>2</v>
      </c>
      <c r="C100" s="3">
        <v>3</v>
      </c>
      <c r="D100" s="4">
        <v>375.29300000000001</v>
      </c>
      <c r="E100" s="4">
        <v>357.09500000000003</v>
      </c>
      <c r="F100" s="4">
        <v>391.82600000000002</v>
      </c>
      <c r="G100" s="4">
        <v>445.517</v>
      </c>
      <c r="H100" s="4">
        <v>756.27200000000005</v>
      </c>
      <c r="I100" s="4">
        <v>917.24</v>
      </c>
      <c r="J100" s="4">
        <v>963.60799999999995</v>
      </c>
      <c r="K100" s="4">
        <v>1042.4849999999999</v>
      </c>
      <c r="L100" s="4">
        <v>634.58000000000004</v>
      </c>
      <c r="M100" s="4">
        <v>561.65</v>
      </c>
      <c r="N100" s="4">
        <v>461.86799999999999</v>
      </c>
      <c r="O100" s="4">
        <v>314.64600000000002</v>
      </c>
      <c r="P100" s="8">
        <f t="shared" si="1"/>
        <v>7222.08</v>
      </c>
    </row>
    <row r="101" spans="1:16">
      <c r="A101" s="3">
        <v>70</v>
      </c>
      <c r="B101" s="3">
        <v>2</v>
      </c>
      <c r="C101" s="3">
        <v>1</v>
      </c>
      <c r="D101" s="4">
        <v>317.37</v>
      </c>
      <c r="E101" s="4">
        <v>294.88</v>
      </c>
      <c r="F101" s="4">
        <v>405.3</v>
      </c>
      <c r="G101" s="4">
        <v>455.2</v>
      </c>
      <c r="H101" s="4">
        <v>850.44</v>
      </c>
      <c r="I101" s="4">
        <v>1165.73</v>
      </c>
      <c r="J101" s="4">
        <v>664.48</v>
      </c>
      <c r="K101" s="4">
        <v>1209.51</v>
      </c>
      <c r="L101" s="4">
        <v>1169.67</v>
      </c>
      <c r="M101" s="4">
        <v>210.14</v>
      </c>
      <c r="N101" s="4">
        <v>109.03</v>
      </c>
      <c r="O101" s="4">
        <v>379.17</v>
      </c>
      <c r="P101" s="8">
        <f t="shared" si="1"/>
        <v>7230.92</v>
      </c>
    </row>
    <row r="102" spans="1:16">
      <c r="A102" s="3">
        <v>77</v>
      </c>
      <c r="B102" s="3">
        <v>2</v>
      </c>
      <c r="C102" s="3">
        <v>7</v>
      </c>
      <c r="D102" s="4">
        <v>354.93</v>
      </c>
      <c r="E102" s="4">
        <v>371</v>
      </c>
      <c r="F102" s="4">
        <v>408.03</v>
      </c>
      <c r="G102" s="4">
        <v>354.63</v>
      </c>
      <c r="H102" s="4">
        <v>427.73</v>
      </c>
      <c r="I102" s="4">
        <v>652.23</v>
      </c>
      <c r="J102" s="4">
        <v>635.24</v>
      </c>
      <c r="K102" s="4">
        <v>690.77</v>
      </c>
      <c r="L102" s="4">
        <v>1374</v>
      </c>
      <c r="M102" s="4">
        <v>1268.3</v>
      </c>
      <c r="N102" s="4">
        <v>405.97</v>
      </c>
      <c r="O102" s="4">
        <v>365.91</v>
      </c>
      <c r="P102" s="8">
        <f t="shared" si="1"/>
        <v>7308.74</v>
      </c>
    </row>
    <row r="103" spans="1:16">
      <c r="A103" s="3">
        <v>100</v>
      </c>
      <c r="B103" s="3">
        <v>2</v>
      </c>
      <c r="C103" s="3">
        <v>1</v>
      </c>
      <c r="D103" s="4">
        <v>720.52</v>
      </c>
      <c r="E103" s="4">
        <v>574.15</v>
      </c>
      <c r="F103" s="4">
        <v>607</v>
      </c>
      <c r="G103" s="4">
        <v>585.71</v>
      </c>
      <c r="H103" s="4">
        <v>629.94000000000005</v>
      </c>
      <c r="I103" s="4">
        <v>722.47</v>
      </c>
      <c r="J103" s="4">
        <v>875.76</v>
      </c>
      <c r="K103" s="4">
        <v>955.95</v>
      </c>
      <c r="L103" s="4">
        <v>948.71</v>
      </c>
      <c r="M103" s="4">
        <v>234.31</v>
      </c>
      <c r="N103" s="4">
        <v>150.72</v>
      </c>
      <c r="O103" s="4">
        <v>561.23</v>
      </c>
      <c r="P103" s="8">
        <f t="shared" si="1"/>
        <v>7566.4700000000012</v>
      </c>
    </row>
    <row r="104" spans="1:16">
      <c r="A104" s="5">
        <v>133</v>
      </c>
      <c r="B104" s="5">
        <v>2</v>
      </c>
      <c r="C104" s="3">
        <v>2</v>
      </c>
      <c r="D104" s="4">
        <v>501.17</v>
      </c>
      <c r="E104" s="4">
        <v>394.17</v>
      </c>
      <c r="F104" s="4">
        <v>496.28</v>
      </c>
      <c r="G104" s="4">
        <v>553.33000000000004</v>
      </c>
      <c r="H104" s="4">
        <v>766.21</v>
      </c>
      <c r="I104" s="4">
        <v>969.95</v>
      </c>
      <c r="J104" s="4">
        <v>980.92</v>
      </c>
      <c r="K104" s="4">
        <v>1044.69</v>
      </c>
      <c r="L104" s="4">
        <v>770.19</v>
      </c>
      <c r="M104" s="4">
        <v>230.5</v>
      </c>
      <c r="N104" s="4">
        <v>529.05999999999995</v>
      </c>
      <c r="O104" s="4">
        <v>472.99</v>
      </c>
      <c r="P104" s="8">
        <f t="shared" si="1"/>
        <v>7709.4599999999991</v>
      </c>
    </row>
    <row r="105" spans="1:16">
      <c r="A105" s="3">
        <v>81</v>
      </c>
      <c r="B105" s="3">
        <v>2</v>
      </c>
      <c r="C105" s="3">
        <v>1</v>
      </c>
      <c r="D105" s="4">
        <v>440.2</v>
      </c>
      <c r="E105" s="4">
        <v>322.95</v>
      </c>
      <c r="F105" s="4">
        <v>403.39</v>
      </c>
      <c r="G105" s="4">
        <v>564.54</v>
      </c>
      <c r="H105" s="4">
        <v>895.83</v>
      </c>
      <c r="I105" s="4">
        <v>1063.0966000000001</v>
      </c>
      <c r="J105" s="4">
        <v>1061.9033999999999</v>
      </c>
      <c r="K105" s="4">
        <v>1240.0999999999999</v>
      </c>
      <c r="L105" s="4">
        <v>765.17</v>
      </c>
      <c r="M105" s="4">
        <v>256.27</v>
      </c>
      <c r="N105" s="4">
        <v>547.14</v>
      </c>
      <c r="O105" s="4">
        <v>371.22</v>
      </c>
      <c r="P105" s="8">
        <f t="shared" si="1"/>
        <v>7931.8100000000013</v>
      </c>
    </row>
    <row r="106" spans="1:16">
      <c r="A106" s="5">
        <v>80</v>
      </c>
      <c r="B106" s="5">
        <v>2</v>
      </c>
      <c r="C106" s="3">
        <v>6</v>
      </c>
      <c r="D106" s="4">
        <v>451.41</v>
      </c>
      <c r="E106" s="4">
        <v>459.17</v>
      </c>
      <c r="F106" s="4">
        <v>499.53</v>
      </c>
      <c r="G106" s="4">
        <v>516.80999999999995</v>
      </c>
      <c r="H106" s="4">
        <v>649.71</v>
      </c>
      <c r="I106" s="4">
        <v>744.73</v>
      </c>
      <c r="J106" s="4">
        <v>828.43</v>
      </c>
      <c r="K106" s="4">
        <v>649.96</v>
      </c>
      <c r="L106" s="4">
        <v>1142.68</v>
      </c>
      <c r="M106" s="4">
        <v>1350.19</v>
      </c>
      <c r="N106" s="4">
        <v>498.73</v>
      </c>
      <c r="O106" s="4">
        <v>471.16</v>
      </c>
      <c r="P106" s="8">
        <f t="shared" si="1"/>
        <v>8262.51</v>
      </c>
    </row>
    <row r="107" spans="1:16">
      <c r="A107" s="3">
        <v>100</v>
      </c>
      <c r="B107" s="3">
        <v>2</v>
      </c>
      <c r="C107" s="3">
        <v>4</v>
      </c>
      <c r="D107" s="4">
        <v>645.04</v>
      </c>
      <c r="E107" s="4">
        <v>537.82000000000005</v>
      </c>
      <c r="F107" s="4">
        <v>737.25</v>
      </c>
      <c r="G107" s="4">
        <v>698.48</v>
      </c>
      <c r="H107" s="4">
        <v>760.77</v>
      </c>
      <c r="I107" s="4">
        <v>966.44</v>
      </c>
      <c r="J107" s="4">
        <v>947.67</v>
      </c>
      <c r="K107" s="4">
        <v>1026.83</v>
      </c>
      <c r="L107" s="4">
        <v>535.01</v>
      </c>
      <c r="M107" s="4">
        <v>545.9</v>
      </c>
      <c r="N107" s="4">
        <v>442.16</v>
      </c>
      <c r="O107" s="4">
        <v>474.13</v>
      </c>
      <c r="P107" s="8">
        <f t="shared" si="1"/>
        <v>8317.5</v>
      </c>
    </row>
    <row r="108" spans="1:16">
      <c r="A108" s="3">
        <v>132</v>
      </c>
      <c r="B108" s="3">
        <v>2</v>
      </c>
      <c r="C108" s="3">
        <v>4</v>
      </c>
      <c r="D108" s="4">
        <v>562.63</v>
      </c>
      <c r="E108" s="4">
        <v>462.14</v>
      </c>
      <c r="F108" s="4">
        <v>578.34</v>
      </c>
      <c r="G108" s="4">
        <v>638.66</v>
      </c>
      <c r="H108" s="4">
        <v>907.05</v>
      </c>
      <c r="I108" s="4">
        <v>980.79</v>
      </c>
      <c r="J108" s="4">
        <v>1118.42</v>
      </c>
      <c r="K108" s="4">
        <v>1179.8800000000001</v>
      </c>
      <c r="L108" s="4">
        <v>664.91099999999994</v>
      </c>
      <c r="M108" s="4">
        <v>462.78</v>
      </c>
      <c r="N108" s="4">
        <v>455.01</v>
      </c>
      <c r="O108" s="4">
        <v>481.36</v>
      </c>
      <c r="P108" s="8">
        <f t="shared" si="1"/>
        <v>8491.9709999999995</v>
      </c>
    </row>
    <row r="109" spans="1:16">
      <c r="A109" s="3">
        <v>70</v>
      </c>
      <c r="B109" s="3">
        <v>2</v>
      </c>
      <c r="C109" s="3">
        <v>2</v>
      </c>
      <c r="D109" s="4">
        <v>586.42000000000007</v>
      </c>
      <c r="E109" s="4">
        <v>814.61</v>
      </c>
      <c r="F109" s="4">
        <v>790.97</v>
      </c>
      <c r="G109" s="4">
        <v>837.43</v>
      </c>
      <c r="H109" s="4">
        <v>923.37</v>
      </c>
      <c r="I109" s="4">
        <v>1068.1600000000001</v>
      </c>
      <c r="J109" s="4">
        <v>456.27</v>
      </c>
      <c r="K109" s="4">
        <v>225.58</v>
      </c>
      <c r="L109" s="4">
        <v>294.66000000000003</v>
      </c>
      <c r="M109" s="4">
        <v>998.8</v>
      </c>
      <c r="N109" s="4">
        <v>864.47</v>
      </c>
      <c r="O109" s="4">
        <v>859.65</v>
      </c>
      <c r="P109" s="8">
        <f t="shared" si="1"/>
        <v>8720.39</v>
      </c>
    </row>
    <row r="110" spans="1:16">
      <c r="A110" s="5">
        <v>85</v>
      </c>
      <c r="B110" s="5">
        <v>2</v>
      </c>
      <c r="C110" s="3">
        <v>1</v>
      </c>
      <c r="D110" s="4">
        <v>770.6</v>
      </c>
      <c r="E110" s="4">
        <v>604.29999999999995</v>
      </c>
      <c r="F110" s="4">
        <v>743.2</v>
      </c>
      <c r="G110" s="4">
        <v>764.8</v>
      </c>
      <c r="H110" s="4">
        <v>920.3</v>
      </c>
      <c r="I110" s="4">
        <v>1099.3</v>
      </c>
      <c r="J110" s="4">
        <v>1078.4000000000001</v>
      </c>
      <c r="K110" s="4">
        <v>1240.5</v>
      </c>
      <c r="L110" s="4">
        <v>328.58</v>
      </c>
      <c r="M110" s="4">
        <v>168.03</v>
      </c>
      <c r="N110" s="4">
        <v>655.9</v>
      </c>
      <c r="O110" s="4">
        <v>685.8</v>
      </c>
      <c r="P110" s="8">
        <f t="shared" si="1"/>
        <v>9059.7100000000009</v>
      </c>
    </row>
    <row r="111" spans="1:16">
      <c r="A111" s="3">
        <v>90</v>
      </c>
      <c r="B111" s="3">
        <v>2</v>
      </c>
      <c r="C111" s="3">
        <v>7</v>
      </c>
      <c r="D111" s="4">
        <v>571.13</v>
      </c>
      <c r="E111" s="4">
        <v>424.96</v>
      </c>
      <c r="F111" s="4">
        <v>606.16999999999996</v>
      </c>
      <c r="G111" s="4">
        <v>573.30999999999995</v>
      </c>
      <c r="H111" s="4">
        <v>783.48</v>
      </c>
      <c r="I111" s="4">
        <v>1187.33</v>
      </c>
      <c r="J111" s="4">
        <v>1293.99</v>
      </c>
      <c r="K111" s="4">
        <v>1387.31</v>
      </c>
      <c r="L111" s="4">
        <v>523.41</v>
      </c>
      <c r="M111" s="4">
        <v>813.68</v>
      </c>
      <c r="N111" s="4">
        <v>540.54999999999995</v>
      </c>
      <c r="O111" s="4">
        <v>460.25</v>
      </c>
      <c r="P111" s="8">
        <f t="shared" si="1"/>
        <v>9165.5699999999979</v>
      </c>
    </row>
    <row r="112" spans="1:16">
      <c r="A112" s="3">
        <v>75</v>
      </c>
      <c r="B112" s="3">
        <v>2</v>
      </c>
      <c r="C112" s="3">
        <v>2</v>
      </c>
      <c r="D112" s="4">
        <v>465.65300000000002</v>
      </c>
      <c r="E112" s="4">
        <v>530.54700000000003</v>
      </c>
      <c r="F112" s="4">
        <v>528.46500000000003</v>
      </c>
      <c r="G112" s="4">
        <v>651.72400000000005</v>
      </c>
      <c r="H112" s="4">
        <v>968.04</v>
      </c>
      <c r="I112" s="4">
        <v>1283.19</v>
      </c>
      <c r="J112" s="4">
        <v>1304.6400000000001</v>
      </c>
      <c r="K112" s="4">
        <v>1410.1410000000001</v>
      </c>
      <c r="L112" s="4">
        <v>505.89</v>
      </c>
      <c r="M112" s="4">
        <v>522.70000000000005</v>
      </c>
      <c r="N112" s="4">
        <v>555.43299999999999</v>
      </c>
      <c r="O112" s="4">
        <v>544.13699999999994</v>
      </c>
      <c r="P112" s="8">
        <f t="shared" si="1"/>
        <v>9270.5600000000031</v>
      </c>
    </row>
    <row r="113" spans="1:16">
      <c r="A113" s="3">
        <v>88</v>
      </c>
      <c r="B113" s="3">
        <v>2</v>
      </c>
      <c r="C113" s="3">
        <v>2</v>
      </c>
      <c r="D113" s="4">
        <v>794.7</v>
      </c>
      <c r="E113" s="4">
        <v>449.5</v>
      </c>
      <c r="F113" s="4">
        <v>581.5</v>
      </c>
      <c r="G113" s="4">
        <v>745.2</v>
      </c>
      <c r="H113" s="4">
        <v>1035.2</v>
      </c>
      <c r="I113" s="4">
        <v>1215.5</v>
      </c>
      <c r="J113" s="4">
        <v>1236</v>
      </c>
      <c r="K113" s="4">
        <v>1174.7</v>
      </c>
      <c r="L113" s="4">
        <v>401.07</v>
      </c>
      <c r="M113" s="4">
        <v>500.46</v>
      </c>
      <c r="N113" s="4">
        <v>568.70000000000005</v>
      </c>
      <c r="O113" s="4">
        <v>661.5</v>
      </c>
      <c r="P113" s="8">
        <f t="shared" si="1"/>
        <v>9364.0300000000007</v>
      </c>
    </row>
    <row r="114" spans="1:16">
      <c r="A114" s="3">
        <v>85</v>
      </c>
      <c r="B114" s="3">
        <v>2</v>
      </c>
      <c r="C114" s="3">
        <v>2</v>
      </c>
      <c r="D114" s="4">
        <v>578.24</v>
      </c>
      <c r="E114" s="4">
        <v>474.48</v>
      </c>
      <c r="F114" s="4">
        <v>699.3</v>
      </c>
      <c r="G114" s="4">
        <v>527.59</v>
      </c>
      <c r="H114" s="4">
        <v>1016.49</v>
      </c>
      <c r="I114" s="4">
        <v>1195.29</v>
      </c>
      <c r="J114" s="4">
        <v>1173.02</v>
      </c>
      <c r="K114" s="4">
        <v>1304.79</v>
      </c>
      <c r="L114" s="4">
        <v>391.12</v>
      </c>
      <c r="M114" s="4">
        <v>1109.183</v>
      </c>
      <c r="N114" s="4">
        <v>585.92999999999995</v>
      </c>
      <c r="O114" s="4">
        <v>514.30999999999995</v>
      </c>
      <c r="P114" s="8">
        <f t="shared" si="1"/>
        <v>9569.7430000000004</v>
      </c>
    </row>
    <row r="115" spans="1:16">
      <c r="A115" s="3">
        <v>70</v>
      </c>
      <c r="B115" s="3">
        <v>2</v>
      </c>
      <c r="C115" s="3">
        <v>4</v>
      </c>
      <c r="D115" s="4">
        <v>615.42999999999995</v>
      </c>
      <c r="E115" s="4">
        <v>523.89</v>
      </c>
      <c r="F115" s="4">
        <v>676.75</v>
      </c>
      <c r="G115" s="4">
        <v>812.82</v>
      </c>
      <c r="H115" s="4">
        <v>1008.83</v>
      </c>
      <c r="I115" s="4">
        <v>1097.3499999999999</v>
      </c>
      <c r="J115" s="4">
        <v>1116.6300000000001</v>
      </c>
      <c r="K115" s="4">
        <v>1274.27</v>
      </c>
      <c r="L115" s="4">
        <v>207.53</v>
      </c>
      <c r="M115" s="4">
        <v>836</v>
      </c>
      <c r="N115" s="4">
        <v>747.87</v>
      </c>
      <c r="O115" s="4">
        <v>821.03</v>
      </c>
      <c r="P115" s="8">
        <f t="shared" si="1"/>
        <v>9738.4</v>
      </c>
    </row>
    <row r="116" spans="1:16">
      <c r="A116" s="5">
        <v>150</v>
      </c>
      <c r="B116" s="5">
        <v>2</v>
      </c>
      <c r="C116" s="3">
        <v>6</v>
      </c>
      <c r="D116" s="4">
        <v>548.64</v>
      </c>
      <c r="E116" s="4">
        <v>347.78</v>
      </c>
      <c r="F116" s="4">
        <v>652.84</v>
      </c>
      <c r="G116" s="4">
        <v>622.12</v>
      </c>
      <c r="H116" s="4">
        <v>996.61</v>
      </c>
      <c r="I116" s="4">
        <v>1195.42</v>
      </c>
      <c r="J116" s="4">
        <v>1249.19</v>
      </c>
      <c r="K116" s="4">
        <v>1299.43</v>
      </c>
      <c r="L116" s="4">
        <v>1026.914</v>
      </c>
      <c r="M116" s="4">
        <v>814.93600000000004</v>
      </c>
      <c r="N116" s="4">
        <v>478.01</v>
      </c>
      <c r="O116" s="4">
        <v>532.01</v>
      </c>
      <c r="P116" s="8">
        <f t="shared" si="1"/>
        <v>9763.9000000000015</v>
      </c>
    </row>
    <row r="117" spans="1:16">
      <c r="A117" s="5">
        <v>150</v>
      </c>
      <c r="B117" s="5">
        <v>2</v>
      </c>
      <c r="C117" s="3">
        <v>6</v>
      </c>
      <c r="D117" s="4">
        <v>548.64</v>
      </c>
      <c r="E117" s="4">
        <v>347.78</v>
      </c>
      <c r="F117" s="4">
        <v>652.84</v>
      </c>
      <c r="G117" s="4">
        <v>622.12</v>
      </c>
      <c r="H117" s="4">
        <v>996.61</v>
      </c>
      <c r="I117" s="4">
        <v>1195.42</v>
      </c>
      <c r="J117" s="4">
        <v>1249.19</v>
      </c>
      <c r="K117" s="4">
        <v>1299.43</v>
      </c>
      <c r="L117" s="4">
        <v>950.9</v>
      </c>
      <c r="M117" s="4">
        <v>981.3</v>
      </c>
      <c r="N117" s="4">
        <v>478.01</v>
      </c>
      <c r="O117" s="4">
        <v>532.01</v>
      </c>
      <c r="P117" s="8">
        <f t="shared" si="1"/>
        <v>9854.25</v>
      </c>
    </row>
    <row r="118" spans="1:16">
      <c r="A118" s="3">
        <v>81</v>
      </c>
      <c r="B118" s="3">
        <v>2</v>
      </c>
      <c r="C118" s="3">
        <v>7</v>
      </c>
      <c r="D118" s="4">
        <v>715.39</v>
      </c>
      <c r="E118" s="4">
        <v>636.22</v>
      </c>
      <c r="F118" s="4">
        <v>705.71</v>
      </c>
      <c r="G118" s="4">
        <v>784.05</v>
      </c>
      <c r="H118" s="4">
        <v>823.72</v>
      </c>
      <c r="I118" s="4">
        <v>1020.48</v>
      </c>
      <c r="J118" s="4">
        <v>1033.22</v>
      </c>
      <c r="K118" s="4">
        <v>975.35</v>
      </c>
      <c r="L118" s="4">
        <v>419.52</v>
      </c>
      <c r="M118" s="4">
        <v>1122.56</v>
      </c>
      <c r="N118" s="4">
        <v>859.35</v>
      </c>
      <c r="O118" s="4">
        <v>767.89</v>
      </c>
      <c r="P118" s="8">
        <f t="shared" si="1"/>
        <v>9863.4599999999991</v>
      </c>
    </row>
    <row r="119" spans="1:16">
      <c r="A119" s="3">
        <v>86</v>
      </c>
      <c r="B119" s="3">
        <v>2</v>
      </c>
      <c r="C119" s="3">
        <v>7</v>
      </c>
      <c r="D119" s="4">
        <v>645.44000000000005</v>
      </c>
      <c r="E119" s="4">
        <v>645.5</v>
      </c>
      <c r="F119" s="4">
        <v>831.51</v>
      </c>
      <c r="G119" s="4">
        <v>858.56</v>
      </c>
      <c r="H119" s="4">
        <v>1029.8599999999999</v>
      </c>
      <c r="I119" s="4">
        <v>1148.51</v>
      </c>
      <c r="J119" s="4">
        <v>1224.42</v>
      </c>
      <c r="K119" s="4">
        <v>1350.93</v>
      </c>
      <c r="L119" s="4">
        <v>257.93</v>
      </c>
      <c r="M119" s="4">
        <v>671.93999999999994</v>
      </c>
      <c r="N119" s="4">
        <v>619.47</v>
      </c>
      <c r="O119" s="4">
        <v>663.38</v>
      </c>
      <c r="P119" s="8">
        <f t="shared" si="1"/>
        <v>9947.4499999999989</v>
      </c>
    </row>
    <row r="120" spans="1:16">
      <c r="A120" s="3">
        <v>120</v>
      </c>
      <c r="B120" s="3">
        <v>2</v>
      </c>
      <c r="C120" s="3">
        <v>5</v>
      </c>
      <c r="D120" s="4">
        <v>914.75</v>
      </c>
      <c r="E120" s="4">
        <v>886.79</v>
      </c>
      <c r="F120" s="4">
        <v>854.81</v>
      </c>
      <c r="G120" s="4">
        <v>773.63</v>
      </c>
      <c r="H120" s="4">
        <v>1081.8399999999999</v>
      </c>
      <c r="I120" s="4">
        <v>1138.67</v>
      </c>
      <c r="J120" s="4">
        <v>1175.8900000000001</v>
      </c>
      <c r="K120" s="4">
        <v>1260.52</v>
      </c>
      <c r="L120" s="4">
        <v>333.21</v>
      </c>
      <c r="M120" s="4">
        <v>327.08</v>
      </c>
      <c r="N120" s="4">
        <v>911.90000000000009</v>
      </c>
      <c r="O120" s="4">
        <v>902.38</v>
      </c>
      <c r="P120" s="8">
        <f t="shared" si="1"/>
        <v>10561.469999999998</v>
      </c>
    </row>
    <row r="121" spans="1:16">
      <c r="A121" s="3">
        <v>120</v>
      </c>
      <c r="B121" s="3">
        <v>2</v>
      </c>
      <c r="C121" s="3">
        <v>5</v>
      </c>
      <c r="D121" s="4">
        <v>914.75</v>
      </c>
      <c r="E121" s="4">
        <v>886.79</v>
      </c>
      <c r="F121" s="4">
        <v>854.81</v>
      </c>
      <c r="G121" s="4">
        <v>773.63</v>
      </c>
      <c r="H121" s="4">
        <v>1081.8399999999999</v>
      </c>
      <c r="I121" s="4">
        <v>1138.67</v>
      </c>
      <c r="J121" s="4">
        <v>1175.8900000000001</v>
      </c>
      <c r="K121" s="4">
        <v>1260.52</v>
      </c>
      <c r="L121" s="4">
        <v>605.51030000000003</v>
      </c>
      <c r="M121" s="4">
        <v>526.02</v>
      </c>
      <c r="N121" s="4">
        <v>911.90000000000009</v>
      </c>
      <c r="O121" s="4">
        <v>902.38</v>
      </c>
      <c r="P121" s="8">
        <f t="shared" si="1"/>
        <v>11032.710299999999</v>
      </c>
    </row>
    <row r="122" spans="1:16">
      <c r="A122" s="3">
        <v>88</v>
      </c>
      <c r="B122" s="3">
        <v>2</v>
      </c>
      <c r="C122" s="3">
        <v>2</v>
      </c>
      <c r="D122" s="4">
        <v>794.7</v>
      </c>
      <c r="E122" s="4">
        <v>449.5</v>
      </c>
      <c r="F122" s="4">
        <v>581.5</v>
      </c>
      <c r="G122" s="4">
        <v>745.2</v>
      </c>
      <c r="H122" s="4">
        <v>1035.2</v>
      </c>
      <c r="I122" s="4">
        <v>1215.5</v>
      </c>
      <c r="J122" s="4">
        <v>1236</v>
      </c>
      <c r="K122" s="4">
        <v>1174.7</v>
      </c>
      <c r="L122" s="4">
        <v>1869.63</v>
      </c>
      <c r="M122" s="4">
        <v>1674.66</v>
      </c>
      <c r="N122" s="4">
        <v>568.70000000000005</v>
      </c>
      <c r="O122" s="4">
        <v>661.5</v>
      </c>
      <c r="P122" s="8">
        <f t="shared" si="1"/>
        <v>12006.79</v>
      </c>
    </row>
    <row r="123" spans="1:16">
      <c r="A123" s="3">
        <v>86</v>
      </c>
      <c r="B123" s="3">
        <v>2</v>
      </c>
      <c r="C123" s="3">
        <v>3</v>
      </c>
      <c r="D123" s="4">
        <v>986.13000000000011</v>
      </c>
      <c r="E123" s="4">
        <v>810.86999999999989</v>
      </c>
      <c r="F123" s="4">
        <v>1013.44</v>
      </c>
      <c r="G123" s="4">
        <v>1100.75</v>
      </c>
      <c r="H123" s="4">
        <v>1419.21</v>
      </c>
      <c r="I123" s="4">
        <v>1602.7</v>
      </c>
      <c r="J123" s="4">
        <v>1616.69</v>
      </c>
      <c r="K123" s="4">
        <v>1488.34</v>
      </c>
      <c r="L123" s="4">
        <v>583.00400000000002</v>
      </c>
      <c r="M123" s="4">
        <v>487.10500000000002</v>
      </c>
      <c r="N123" s="4">
        <v>1120.5621000000001</v>
      </c>
      <c r="O123" s="4">
        <v>985.4579</v>
      </c>
      <c r="P123" s="8">
        <f t="shared" si="1"/>
        <v>13214.259</v>
      </c>
    </row>
    <row r="124" spans="1:16">
      <c r="A124" s="3">
        <v>130</v>
      </c>
      <c r="B124" s="3">
        <v>3</v>
      </c>
      <c r="C124" s="3">
        <v>2</v>
      </c>
      <c r="D124" s="4">
        <v>1011.98</v>
      </c>
      <c r="E124" s="4">
        <v>894.68000000000006</v>
      </c>
      <c r="F124" s="4">
        <v>1227.18</v>
      </c>
      <c r="G124" s="4">
        <v>1475.04</v>
      </c>
      <c r="H124" s="4">
        <v>2437.37</v>
      </c>
      <c r="I124" s="4">
        <v>2376.44</v>
      </c>
      <c r="J124" s="4">
        <v>2323.4499999999998</v>
      </c>
      <c r="K124" s="4">
        <v>2293.37</v>
      </c>
      <c r="L124" s="4">
        <v>1228.76</v>
      </c>
      <c r="M124" s="4">
        <v>838.7</v>
      </c>
      <c r="N124" s="4">
        <v>1186.24</v>
      </c>
      <c r="O124" s="4">
        <v>954.07</v>
      </c>
      <c r="P124" s="8">
        <f t="shared" si="1"/>
        <v>18247.28</v>
      </c>
    </row>
    <row r="125" spans="1:16">
      <c r="A125" s="3">
        <v>120</v>
      </c>
      <c r="B125" s="3">
        <v>3</v>
      </c>
      <c r="C125" s="3">
        <v>4</v>
      </c>
      <c r="D125" s="4">
        <v>0</v>
      </c>
      <c r="E125" s="4">
        <v>13.336</v>
      </c>
      <c r="F125" s="4">
        <v>33.101999999999997</v>
      </c>
      <c r="G125" s="4">
        <v>24.146000000000001</v>
      </c>
      <c r="H125" s="4">
        <v>32.468000000000004</v>
      </c>
      <c r="I125" s="4">
        <v>77.766000000000005</v>
      </c>
      <c r="J125" s="4">
        <v>98.558000000000007</v>
      </c>
      <c r="K125" s="4">
        <v>129.405</v>
      </c>
      <c r="L125" s="4">
        <v>563.13</v>
      </c>
      <c r="M125" s="4">
        <v>416.452</v>
      </c>
      <c r="N125" s="4">
        <v>93.733000000000004</v>
      </c>
      <c r="O125" s="4">
        <v>62.741</v>
      </c>
      <c r="P125" s="8">
        <f t="shared" si="1"/>
        <v>1544.837</v>
      </c>
    </row>
    <row r="126" spans="1:16">
      <c r="A126" s="3">
        <v>124</v>
      </c>
      <c r="B126" s="3">
        <v>3</v>
      </c>
      <c r="C126" s="3">
        <v>6</v>
      </c>
      <c r="D126" s="4">
        <v>152.28200000000001</v>
      </c>
      <c r="E126" s="4">
        <v>133.58500000000001</v>
      </c>
      <c r="F126" s="4">
        <v>139.11500000000001</v>
      </c>
      <c r="G126" s="4">
        <v>143.21700000000001</v>
      </c>
      <c r="H126" s="4">
        <v>157.67099999999999</v>
      </c>
      <c r="I126" s="4">
        <v>161.608</v>
      </c>
      <c r="J126" s="4">
        <v>173.61799999999999</v>
      </c>
      <c r="K126" s="4">
        <v>177.11699999999999</v>
      </c>
      <c r="L126" s="4">
        <v>357.56</v>
      </c>
      <c r="M126" s="4">
        <v>274.04000000000002</v>
      </c>
      <c r="N126" s="4">
        <v>150.495</v>
      </c>
      <c r="O126" s="4">
        <v>149.066</v>
      </c>
      <c r="P126" s="8">
        <f t="shared" si="1"/>
        <v>2169.3739999999998</v>
      </c>
    </row>
    <row r="127" spans="1:16">
      <c r="A127" s="3">
        <v>127</v>
      </c>
      <c r="B127" s="3">
        <v>3</v>
      </c>
      <c r="C127" s="3">
        <v>3</v>
      </c>
      <c r="D127" s="4">
        <v>201.77</v>
      </c>
      <c r="E127" s="4">
        <v>124.64</v>
      </c>
      <c r="F127" s="4">
        <v>178.84</v>
      </c>
      <c r="G127" s="4">
        <v>192.7</v>
      </c>
      <c r="H127" s="4">
        <v>98.31</v>
      </c>
      <c r="I127" s="4">
        <v>175.8</v>
      </c>
      <c r="J127" s="4">
        <v>170.08</v>
      </c>
      <c r="K127" s="4">
        <v>179.56</v>
      </c>
      <c r="L127" s="4">
        <v>435.29</v>
      </c>
      <c r="M127" s="4">
        <v>476.72</v>
      </c>
      <c r="N127" s="4">
        <v>157.26</v>
      </c>
      <c r="O127" s="4">
        <v>140.83000000000001</v>
      </c>
      <c r="P127" s="8">
        <f t="shared" si="1"/>
        <v>2531.8000000000002</v>
      </c>
    </row>
    <row r="128" spans="1:16">
      <c r="A128" s="3">
        <v>135</v>
      </c>
      <c r="B128" s="3">
        <v>3</v>
      </c>
      <c r="C128" s="3">
        <v>1</v>
      </c>
      <c r="D128" s="4">
        <v>142</v>
      </c>
      <c r="E128" s="4">
        <v>148.41999999999999</v>
      </c>
      <c r="F128" s="4">
        <v>146.63</v>
      </c>
      <c r="G128" s="4">
        <v>212.18</v>
      </c>
      <c r="H128" s="4">
        <v>274.54000000000002</v>
      </c>
      <c r="I128" s="4">
        <v>254.1</v>
      </c>
      <c r="J128" s="4">
        <v>267.39</v>
      </c>
      <c r="K128" s="4">
        <v>287.52</v>
      </c>
      <c r="L128" s="4">
        <v>265.33999999999997</v>
      </c>
      <c r="M128" s="4">
        <v>519.71399999999994</v>
      </c>
      <c r="N128" s="4">
        <v>180.14</v>
      </c>
      <c r="O128" s="4">
        <v>120.69</v>
      </c>
      <c r="P128" s="8">
        <f t="shared" si="1"/>
        <v>2818.6639999999998</v>
      </c>
    </row>
    <row r="129" spans="1:16">
      <c r="A129" s="3">
        <v>124</v>
      </c>
      <c r="B129" s="3">
        <v>3</v>
      </c>
      <c r="C129" s="3">
        <v>6</v>
      </c>
      <c r="D129" s="4">
        <v>152.28200000000001</v>
      </c>
      <c r="E129" s="4">
        <v>133.58500000000001</v>
      </c>
      <c r="F129" s="4">
        <v>139.11500000000001</v>
      </c>
      <c r="G129" s="4">
        <v>143.21700000000001</v>
      </c>
      <c r="H129" s="4">
        <v>157.67099999999999</v>
      </c>
      <c r="I129" s="4">
        <v>161.608</v>
      </c>
      <c r="J129" s="4">
        <v>173.61799999999999</v>
      </c>
      <c r="K129" s="4">
        <v>177.11699999999999</v>
      </c>
      <c r="L129" s="4">
        <v>722.1</v>
      </c>
      <c r="M129" s="4">
        <v>662.79</v>
      </c>
      <c r="N129" s="4">
        <v>150.495</v>
      </c>
      <c r="O129" s="4">
        <v>149.066</v>
      </c>
      <c r="P129" s="8">
        <f t="shared" si="1"/>
        <v>2922.6639999999998</v>
      </c>
    </row>
    <row r="130" spans="1:16">
      <c r="A130" s="3">
        <v>94</v>
      </c>
      <c r="B130" s="3">
        <v>3</v>
      </c>
      <c r="C130" s="3">
        <v>10</v>
      </c>
      <c r="D130" s="4">
        <v>186.77</v>
      </c>
      <c r="E130" s="4">
        <v>170.67</v>
      </c>
      <c r="F130" s="4">
        <v>199.47</v>
      </c>
      <c r="G130" s="4">
        <v>208.55</v>
      </c>
      <c r="H130" s="4">
        <v>236.14</v>
      </c>
      <c r="I130" s="4">
        <v>296.55</v>
      </c>
      <c r="J130" s="4">
        <v>368.82</v>
      </c>
      <c r="K130" s="4">
        <v>310.27999999999997</v>
      </c>
      <c r="L130" s="4">
        <v>574.85</v>
      </c>
      <c r="M130" s="4">
        <v>245.8</v>
      </c>
      <c r="N130" s="4">
        <v>196.59</v>
      </c>
      <c r="O130" s="4">
        <v>211.1</v>
      </c>
      <c r="P130" s="8">
        <f t="shared" ref="P130:P193" si="2">SUM(D130:O130)</f>
        <v>3205.59</v>
      </c>
    </row>
    <row r="131" spans="1:16">
      <c r="A131" s="5">
        <v>140</v>
      </c>
      <c r="B131" s="5">
        <v>3</v>
      </c>
      <c r="C131" s="3">
        <v>6</v>
      </c>
      <c r="D131" s="4">
        <v>216.78</v>
      </c>
      <c r="E131" s="4">
        <v>191.41</v>
      </c>
      <c r="F131" s="4">
        <v>224.31</v>
      </c>
      <c r="G131" s="4">
        <v>265.95999999999998</v>
      </c>
      <c r="H131" s="4">
        <v>300.24</v>
      </c>
      <c r="I131" s="4">
        <v>337.04</v>
      </c>
      <c r="J131" s="4">
        <v>344.2</v>
      </c>
      <c r="K131" s="4">
        <v>333.96</v>
      </c>
      <c r="L131" s="4">
        <v>363.72</v>
      </c>
      <c r="M131" s="4">
        <v>301.75</v>
      </c>
      <c r="N131" s="4">
        <v>209.8</v>
      </c>
      <c r="O131" s="4">
        <v>223.34</v>
      </c>
      <c r="P131" s="8">
        <f t="shared" si="2"/>
        <v>3312.51</v>
      </c>
    </row>
    <row r="132" spans="1:16">
      <c r="A132" s="3">
        <v>140</v>
      </c>
      <c r="B132" s="3">
        <v>3</v>
      </c>
      <c r="C132" s="3">
        <v>1</v>
      </c>
      <c r="D132" s="4">
        <v>133.5</v>
      </c>
      <c r="E132" s="4">
        <v>111.75</v>
      </c>
      <c r="F132" s="4">
        <v>136.09</v>
      </c>
      <c r="G132" s="4">
        <v>161.44999999999999</v>
      </c>
      <c r="H132" s="4">
        <v>190.98</v>
      </c>
      <c r="I132" s="4">
        <v>196.81</v>
      </c>
      <c r="J132" s="4">
        <v>247.46</v>
      </c>
      <c r="K132" s="4">
        <v>231.5</v>
      </c>
      <c r="L132" s="4">
        <v>917.4</v>
      </c>
      <c r="M132" s="4">
        <v>915.65</v>
      </c>
      <c r="N132" s="4">
        <v>50.66</v>
      </c>
      <c r="O132" s="4">
        <v>128.04</v>
      </c>
      <c r="P132" s="8">
        <f t="shared" si="2"/>
        <v>3421.29</v>
      </c>
    </row>
    <row r="133" spans="1:16">
      <c r="A133" s="3">
        <v>140</v>
      </c>
      <c r="B133" s="3">
        <v>3</v>
      </c>
      <c r="C133" s="5">
        <v>6</v>
      </c>
      <c r="D133" s="4">
        <v>169.95</v>
      </c>
      <c r="E133" s="4">
        <v>150.63999999999999</v>
      </c>
      <c r="F133" s="4">
        <v>193.7</v>
      </c>
      <c r="G133" s="4">
        <v>188.19</v>
      </c>
      <c r="H133" s="4">
        <v>211.01</v>
      </c>
      <c r="I133" s="4">
        <v>308.42</v>
      </c>
      <c r="J133" s="4">
        <v>326.98</v>
      </c>
      <c r="K133" s="4">
        <v>279.75</v>
      </c>
      <c r="L133" s="4">
        <v>1157.31</v>
      </c>
      <c r="M133" s="4">
        <v>230.39</v>
      </c>
      <c r="N133" s="4">
        <v>190.34</v>
      </c>
      <c r="O133" s="4">
        <v>141.34</v>
      </c>
      <c r="P133" s="8">
        <f t="shared" si="2"/>
        <v>3548.02</v>
      </c>
    </row>
    <row r="134" spans="1:16">
      <c r="A134" s="3">
        <v>94</v>
      </c>
      <c r="B134" s="3">
        <v>3</v>
      </c>
      <c r="C134" s="3">
        <v>1</v>
      </c>
      <c r="D134" s="4">
        <v>157.30000000000001</v>
      </c>
      <c r="E134" s="4">
        <v>176.1</v>
      </c>
      <c r="F134" s="4">
        <v>232.32</v>
      </c>
      <c r="G134" s="4">
        <v>259.2</v>
      </c>
      <c r="H134" s="4">
        <v>336.94</v>
      </c>
      <c r="I134" s="4">
        <v>333.77</v>
      </c>
      <c r="J134" s="4">
        <v>360.49</v>
      </c>
      <c r="K134" s="4">
        <v>420.47</v>
      </c>
      <c r="L134" s="4">
        <v>194.98</v>
      </c>
      <c r="M134" s="4">
        <v>662.79</v>
      </c>
      <c r="N134" s="4">
        <v>273.08</v>
      </c>
      <c r="O134" s="4">
        <v>158.85</v>
      </c>
      <c r="P134" s="8">
        <f t="shared" si="2"/>
        <v>3566.29</v>
      </c>
    </row>
    <row r="135" spans="1:16">
      <c r="A135" s="3">
        <v>150</v>
      </c>
      <c r="B135" s="3">
        <v>3</v>
      </c>
      <c r="C135" s="3">
        <v>6</v>
      </c>
      <c r="D135" s="4">
        <v>267.92</v>
      </c>
      <c r="E135" s="4">
        <v>178.6</v>
      </c>
      <c r="F135" s="4">
        <v>181.05</v>
      </c>
      <c r="G135" s="4">
        <v>205.83</v>
      </c>
      <c r="H135" s="4">
        <v>244.22</v>
      </c>
      <c r="I135" s="4">
        <v>251.4</v>
      </c>
      <c r="J135" s="4">
        <v>299.95999999999998</v>
      </c>
      <c r="K135" s="4">
        <v>283.63</v>
      </c>
      <c r="L135" s="4">
        <v>590.46</v>
      </c>
      <c r="M135" s="4">
        <v>651.10339999999997</v>
      </c>
      <c r="N135" s="4">
        <v>226.59</v>
      </c>
      <c r="O135" s="4">
        <v>199.37</v>
      </c>
      <c r="P135" s="8">
        <f t="shared" si="2"/>
        <v>3580.1334000000002</v>
      </c>
    </row>
    <row r="136" spans="1:16">
      <c r="A136" s="5">
        <v>71</v>
      </c>
      <c r="B136" s="5">
        <v>3</v>
      </c>
      <c r="C136" s="3">
        <v>7</v>
      </c>
      <c r="D136" s="4">
        <v>150.79</v>
      </c>
      <c r="E136" s="4">
        <v>117.99</v>
      </c>
      <c r="F136" s="4">
        <v>137.72</v>
      </c>
      <c r="G136" s="4">
        <v>148.24</v>
      </c>
      <c r="H136" s="4">
        <v>377.18</v>
      </c>
      <c r="I136" s="4">
        <v>502.54</v>
      </c>
      <c r="J136" s="4">
        <v>480.39</v>
      </c>
      <c r="K136" s="4">
        <v>349.64</v>
      </c>
      <c r="L136" s="4">
        <v>550.55999999999995</v>
      </c>
      <c r="M136" s="4">
        <v>411.15</v>
      </c>
      <c r="N136" s="4">
        <v>153.11000000000001</v>
      </c>
      <c r="O136" s="4">
        <v>214.3</v>
      </c>
      <c r="P136" s="8">
        <f t="shared" si="2"/>
        <v>3593.61</v>
      </c>
    </row>
    <row r="137" spans="1:16">
      <c r="A137" s="3">
        <v>91</v>
      </c>
      <c r="B137" s="3">
        <v>3</v>
      </c>
      <c r="C137" s="3">
        <v>3</v>
      </c>
      <c r="D137" s="4">
        <v>197.73</v>
      </c>
      <c r="E137" s="4">
        <v>136.04</v>
      </c>
      <c r="F137" s="4">
        <v>204.27</v>
      </c>
      <c r="G137" s="4">
        <v>151.36000000000001</v>
      </c>
      <c r="H137" s="4">
        <v>367.69</v>
      </c>
      <c r="I137" s="4">
        <v>466.17</v>
      </c>
      <c r="J137" s="4">
        <v>513.70000000000005</v>
      </c>
      <c r="K137" s="4">
        <v>423.39</v>
      </c>
      <c r="L137" s="4">
        <v>448.28</v>
      </c>
      <c r="M137" s="4">
        <v>311.56</v>
      </c>
      <c r="N137" s="4">
        <v>182.17</v>
      </c>
      <c r="O137" s="4">
        <v>194.18</v>
      </c>
      <c r="P137" s="8">
        <f t="shared" si="2"/>
        <v>3596.54</v>
      </c>
    </row>
    <row r="138" spans="1:16">
      <c r="A138" s="3">
        <v>106</v>
      </c>
      <c r="B138" s="3">
        <v>3</v>
      </c>
      <c r="C138" s="3">
        <v>1</v>
      </c>
      <c r="D138" s="4">
        <v>246.184</v>
      </c>
      <c r="E138" s="4">
        <v>177.292</v>
      </c>
      <c r="F138" s="4">
        <v>209.22200000000001</v>
      </c>
      <c r="G138" s="4">
        <v>250.69800000000001</v>
      </c>
      <c r="H138" s="4">
        <v>389.47199999999998</v>
      </c>
      <c r="I138" s="4">
        <v>386.82900000000001</v>
      </c>
      <c r="J138" s="4">
        <v>509.524</v>
      </c>
      <c r="K138" s="4">
        <v>416.404</v>
      </c>
      <c r="L138" s="4">
        <v>684.95</v>
      </c>
      <c r="M138" s="4">
        <v>70.63</v>
      </c>
      <c r="N138" s="4">
        <v>205.911</v>
      </c>
      <c r="O138" s="4">
        <v>203.89099999999999</v>
      </c>
      <c r="P138" s="8">
        <f t="shared" si="2"/>
        <v>3751.0070000000001</v>
      </c>
    </row>
    <row r="139" spans="1:16">
      <c r="A139" s="5">
        <v>121</v>
      </c>
      <c r="B139" s="5">
        <v>3</v>
      </c>
      <c r="C139" s="3">
        <v>10</v>
      </c>
      <c r="D139" s="4">
        <v>228.81</v>
      </c>
      <c r="E139" s="4">
        <v>261.01</v>
      </c>
      <c r="F139" s="4">
        <v>197.54</v>
      </c>
      <c r="G139" s="4">
        <v>209.63</v>
      </c>
      <c r="H139" s="4">
        <v>396.55</v>
      </c>
      <c r="I139" s="4">
        <v>415.48</v>
      </c>
      <c r="J139" s="4">
        <v>408.73</v>
      </c>
      <c r="K139" s="4">
        <v>481.35</v>
      </c>
      <c r="L139" s="4">
        <v>402.29</v>
      </c>
      <c r="M139" s="4">
        <v>378.98</v>
      </c>
      <c r="N139" s="4">
        <v>220.62</v>
      </c>
      <c r="O139" s="4">
        <v>167.83</v>
      </c>
      <c r="P139" s="8">
        <f t="shared" si="2"/>
        <v>3768.8199999999997</v>
      </c>
    </row>
    <row r="140" spans="1:16">
      <c r="A140" s="5">
        <v>120</v>
      </c>
      <c r="B140" s="5">
        <v>3</v>
      </c>
      <c r="C140" s="3">
        <v>2</v>
      </c>
      <c r="D140" s="4">
        <v>153.6</v>
      </c>
      <c r="E140" s="4">
        <v>134.06</v>
      </c>
      <c r="F140" s="4">
        <v>196.24</v>
      </c>
      <c r="G140" s="4">
        <v>209.8</v>
      </c>
      <c r="H140" s="4">
        <v>296.02</v>
      </c>
      <c r="I140" s="4">
        <v>368.87</v>
      </c>
      <c r="J140" s="4">
        <v>339.67</v>
      </c>
      <c r="K140" s="4">
        <v>359.47</v>
      </c>
      <c r="L140" s="4">
        <v>724.4</v>
      </c>
      <c r="M140" s="4">
        <v>683.9</v>
      </c>
      <c r="N140" s="4">
        <v>168.3</v>
      </c>
      <c r="O140" s="4">
        <v>135.59</v>
      </c>
      <c r="P140" s="8">
        <f t="shared" si="2"/>
        <v>3769.920000000001</v>
      </c>
    </row>
    <row r="141" spans="1:16">
      <c r="A141" s="5">
        <v>120</v>
      </c>
      <c r="B141" s="5">
        <v>3</v>
      </c>
      <c r="C141" s="3">
        <v>2</v>
      </c>
      <c r="D141" s="4">
        <v>223.4</v>
      </c>
      <c r="E141" s="4">
        <v>169.51</v>
      </c>
      <c r="F141" s="4">
        <v>273</v>
      </c>
      <c r="G141" s="4">
        <v>218.77</v>
      </c>
      <c r="H141" s="4">
        <v>301.75</v>
      </c>
      <c r="I141" s="4">
        <v>336.29</v>
      </c>
      <c r="J141" s="4">
        <v>326.35000000000002</v>
      </c>
      <c r="K141" s="4">
        <v>451.21</v>
      </c>
      <c r="L141" s="4">
        <v>522.75</v>
      </c>
      <c r="M141" s="4">
        <v>513.47</v>
      </c>
      <c r="N141" s="4">
        <v>232.02</v>
      </c>
      <c r="O141" s="4">
        <v>235.83</v>
      </c>
      <c r="P141" s="8">
        <f t="shared" si="2"/>
        <v>3804.35</v>
      </c>
    </row>
    <row r="142" spans="1:16">
      <c r="A142" s="3">
        <v>120</v>
      </c>
      <c r="B142" s="3">
        <v>3</v>
      </c>
      <c r="C142" s="3">
        <v>2</v>
      </c>
      <c r="D142" s="4">
        <v>279.95999999999998</v>
      </c>
      <c r="E142" s="4">
        <v>196.91</v>
      </c>
      <c r="F142" s="4">
        <v>229.74</v>
      </c>
      <c r="G142" s="4">
        <v>254.74</v>
      </c>
      <c r="H142" s="4">
        <v>284.55</v>
      </c>
      <c r="I142" s="4">
        <v>358.66</v>
      </c>
      <c r="J142" s="4">
        <v>369.65</v>
      </c>
      <c r="K142" s="4">
        <v>317.67</v>
      </c>
      <c r="L142" s="4">
        <v>599.08999999999992</v>
      </c>
      <c r="M142" s="4">
        <v>440.16</v>
      </c>
      <c r="N142" s="4">
        <v>257.58999999999997</v>
      </c>
      <c r="O142" s="4">
        <v>273.56</v>
      </c>
      <c r="P142" s="8">
        <f t="shared" si="2"/>
        <v>3862.28</v>
      </c>
    </row>
    <row r="143" spans="1:16">
      <c r="A143" s="3">
        <v>120</v>
      </c>
      <c r="B143" s="3">
        <v>3</v>
      </c>
      <c r="C143" s="3">
        <v>3</v>
      </c>
      <c r="D143" s="4">
        <v>118.37</v>
      </c>
      <c r="E143" s="4">
        <v>128.57</v>
      </c>
      <c r="F143" s="4">
        <v>178.6</v>
      </c>
      <c r="G143" s="4">
        <v>179.47</v>
      </c>
      <c r="H143" s="4">
        <v>313.52999999999997</v>
      </c>
      <c r="I143" s="4">
        <v>431.66</v>
      </c>
      <c r="J143" s="4">
        <v>176.59</v>
      </c>
      <c r="K143" s="4">
        <v>562.66999999999996</v>
      </c>
      <c r="L143" s="4">
        <v>1173.3</v>
      </c>
      <c r="M143" s="4">
        <v>312.08</v>
      </c>
      <c r="N143" s="4">
        <v>146.16999999999999</v>
      </c>
      <c r="O143" s="4">
        <v>150.61000000000001</v>
      </c>
      <c r="P143" s="8">
        <f t="shared" si="2"/>
        <v>3871.6200000000003</v>
      </c>
    </row>
    <row r="144" spans="1:16">
      <c r="A144" s="3">
        <v>100</v>
      </c>
      <c r="B144" s="3">
        <v>3</v>
      </c>
      <c r="C144" s="3">
        <v>9</v>
      </c>
      <c r="D144" s="4">
        <v>256.41800000000001</v>
      </c>
      <c r="E144" s="4">
        <v>271.83600000000001</v>
      </c>
      <c r="F144" s="4">
        <v>244.76400000000001</v>
      </c>
      <c r="G144" s="4">
        <v>256.58300000000003</v>
      </c>
      <c r="H144" s="4">
        <v>290.47699999999998</v>
      </c>
      <c r="I144" s="4">
        <v>394.197</v>
      </c>
      <c r="J144" s="4">
        <v>517.04</v>
      </c>
      <c r="K144" s="4">
        <v>556.91700000000003</v>
      </c>
      <c r="L144" s="4">
        <v>350.56200000000001</v>
      </c>
      <c r="M144" s="4">
        <v>340.51799999999997</v>
      </c>
      <c r="N144" s="4">
        <v>222.43299999999999</v>
      </c>
      <c r="O144" s="4">
        <v>233.51400000000001</v>
      </c>
      <c r="P144" s="8">
        <f t="shared" si="2"/>
        <v>3935.259</v>
      </c>
    </row>
    <row r="145" spans="1:16">
      <c r="A145" s="3">
        <v>92</v>
      </c>
      <c r="B145" s="3">
        <v>3</v>
      </c>
      <c r="C145" s="3">
        <v>1</v>
      </c>
      <c r="D145" s="4">
        <v>152.91</v>
      </c>
      <c r="E145" s="4">
        <v>137.12</v>
      </c>
      <c r="F145" s="4">
        <v>175.87</v>
      </c>
      <c r="G145" s="4">
        <v>215.51</v>
      </c>
      <c r="H145" s="4">
        <v>335.59</v>
      </c>
      <c r="I145" s="4">
        <v>422.33</v>
      </c>
      <c r="J145" s="4">
        <v>441.58</v>
      </c>
      <c r="K145" s="4">
        <v>484.5</v>
      </c>
      <c r="L145" s="4">
        <v>889.03</v>
      </c>
      <c r="M145" s="4">
        <v>379.13</v>
      </c>
      <c r="N145" s="4">
        <v>193.4</v>
      </c>
      <c r="O145" s="4">
        <v>171.55</v>
      </c>
      <c r="P145" s="8">
        <f t="shared" si="2"/>
        <v>3998.52</v>
      </c>
    </row>
    <row r="146" spans="1:16">
      <c r="A146" s="3">
        <v>140</v>
      </c>
      <c r="B146" s="3">
        <v>3</v>
      </c>
      <c r="C146" s="3">
        <v>1</v>
      </c>
      <c r="D146" s="4">
        <v>158.44</v>
      </c>
      <c r="E146" s="4">
        <v>134.06</v>
      </c>
      <c r="F146" s="4">
        <v>187.13</v>
      </c>
      <c r="G146" s="4">
        <v>233.42</v>
      </c>
      <c r="H146" s="4">
        <v>283.77</v>
      </c>
      <c r="I146" s="4">
        <v>380.74</v>
      </c>
      <c r="J146" s="4">
        <v>456.95</v>
      </c>
      <c r="K146" s="4">
        <v>401.27</v>
      </c>
      <c r="L146" s="4">
        <v>469.28</v>
      </c>
      <c r="M146" s="4">
        <v>983.16</v>
      </c>
      <c r="N146" s="4">
        <v>183.92</v>
      </c>
      <c r="O146" s="4">
        <v>165.77</v>
      </c>
      <c r="P146" s="8">
        <f t="shared" si="2"/>
        <v>4037.9099999999994</v>
      </c>
    </row>
    <row r="147" spans="1:16">
      <c r="A147" s="3">
        <v>120</v>
      </c>
      <c r="B147" s="3">
        <v>3</v>
      </c>
      <c r="C147" s="3">
        <v>5</v>
      </c>
      <c r="D147" s="4">
        <v>291.95</v>
      </c>
      <c r="E147" s="4">
        <v>179.71</v>
      </c>
      <c r="F147" s="4">
        <v>223.63</v>
      </c>
      <c r="G147" s="4">
        <v>251.06</v>
      </c>
      <c r="H147" s="4">
        <v>345.94</v>
      </c>
      <c r="I147" s="4">
        <v>451.27</v>
      </c>
      <c r="J147" s="4">
        <v>545.21</v>
      </c>
      <c r="K147" s="4">
        <v>505.64</v>
      </c>
      <c r="L147" s="4">
        <v>277.56</v>
      </c>
      <c r="M147" s="4">
        <v>489.012</v>
      </c>
      <c r="N147" s="4">
        <v>289.89999999999998</v>
      </c>
      <c r="O147" s="4">
        <v>256.81</v>
      </c>
      <c r="P147" s="8">
        <f t="shared" si="2"/>
        <v>4107.692</v>
      </c>
    </row>
    <row r="148" spans="1:16">
      <c r="A148" s="3">
        <v>103</v>
      </c>
      <c r="B148" s="3">
        <v>3</v>
      </c>
      <c r="C148" s="3">
        <v>6</v>
      </c>
      <c r="D148" s="4">
        <v>172.47</v>
      </c>
      <c r="E148" s="4">
        <v>125.15</v>
      </c>
      <c r="F148" s="4">
        <v>175.92</v>
      </c>
      <c r="G148" s="4">
        <v>208.56</v>
      </c>
      <c r="H148" s="4">
        <v>311.13</v>
      </c>
      <c r="I148" s="4">
        <v>411.09</v>
      </c>
      <c r="J148" s="4">
        <v>404.34</v>
      </c>
      <c r="K148" s="4">
        <v>436.81</v>
      </c>
      <c r="L148" s="4">
        <v>724.77</v>
      </c>
      <c r="M148" s="4">
        <v>845.77</v>
      </c>
      <c r="N148" s="4">
        <v>183.12</v>
      </c>
      <c r="O148" s="4">
        <v>198.92</v>
      </c>
      <c r="P148" s="8">
        <f t="shared" si="2"/>
        <v>4198.0499999999993</v>
      </c>
    </row>
    <row r="149" spans="1:16">
      <c r="A149" s="5">
        <v>140</v>
      </c>
      <c r="B149" s="5">
        <v>3</v>
      </c>
      <c r="C149" s="3">
        <v>6</v>
      </c>
      <c r="D149" s="4">
        <v>216.78</v>
      </c>
      <c r="E149" s="4">
        <v>191.41</v>
      </c>
      <c r="F149" s="4">
        <v>224.31</v>
      </c>
      <c r="G149" s="4">
        <v>265.95999999999998</v>
      </c>
      <c r="H149" s="4">
        <v>300.24</v>
      </c>
      <c r="I149" s="4">
        <v>337.04</v>
      </c>
      <c r="J149" s="4">
        <v>344.2</v>
      </c>
      <c r="K149" s="4">
        <v>333.96</v>
      </c>
      <c r="L149" s="4">
        <v>948.39</v>
      </c>
      <c r="M149" s="4">
        <v>669.51</v>
      </c>
      <c r="N149" s="4">
        <v>209.8</v>
      </c>
      <c r="O149" s="4">
        <v>223.34</v>
      </c>
      <c r="P149" s="8">
        <f t="shared" si="2"/>
        <v>4264.9400000000005</v>
      </c>
    </row>
    <row r="150" spans="1:16">
      <c r="A150" s="3">
        <v>80</v>
      </c>
      <c r="B150" s="3">
        <v>3</v>
      </c>
      <c r="C150" s="3">
        <v>7</v>
      </c>
      <c r="D150" s="4">
        <v>123.93</v>
      </c>
      <c r="E150" s="4">
        <v>126.34</v>
      </c>
      <c r="F150" s="4">
        <v>133.97</v>
      </c>
      <c r="G150" s="4">
        <v>170.19</v>
      </c>
      <c r="H150" s="4">
        <v>314.32</v>
      </c>
      <c r="I150" s="4">
        <v>407.07</v>
      </c>
      <c r="J150" s="4">
        <v>385.51</v>
      </c>
      <c r="K150" s="4">
        <v>532.35</v>
      </c>
      <c r="L150" s="4">
        <v>1224.2</v>
      </c>
      <c r="M150" s="4">
        <v>595.73</v>
      </c>
      <c r="N150" s="4">
        <v>150.25</v>
      </c>
      <c r="O150" s="4">
        <v>134.62</v>
      </c>
      <c r="P150" s="8">
        <f t="shared" si="2"/>
        <v>4298.4800000000005</v>
      </c>
    </row>
    <row r="151" spans="1:16">
      <c r="A151" s="3">
        <v>131</v>
      </c>
      <c r="B151" s="3">
        <v>3</v>
      </c>
      <c r="C151" s="3">
        <v>1</v>
      </c>
      <c r="D151" s="4">
        <v>181.28</v>
      </c>
      <c r="E151" s="4">
        <v>177.35</v>
      </c>
      <c r="F151" s="4">
        <v>180.93</v>
      </c>
      <c r="G151" s="4">
        <v>179.64</v>
      </c>
      <c r="H151" s="4">
        <v>316.45999999999998</v>
      </c>
      <c r="I151" s="4">
        <v>354.12</v>
      </c>
      <c r="J151" s="4">
        <v>330.81</v>
      </c>
      <c r="K151" s="4">
        <v>316.52</v>
      </c>
      <c r="L151" s="4">
        <v>1283.3041000000001</v>
      </c>
      <c r="M151" s="4">
        <v>683.46980000000008</v>
      </c>
      <c r="N151" s="4">
        <v>197.18</v>
      </c>
      <c r="O151" s="4">
        <v>119.4</v>
      </c>
      <c r="P151" s="8">
        <f t="shared" si="2"/>
        <v>4320.4638999999997</v>
      </c>
    </row>
    <row r="152" spans="1:16">
      <c r="A152" s="3">
        <v>106</v>
      </c>
      <c r="B152" s="3">
        <v>3</v>
      </c>
      <c r="C152" s="3">
        <v>1</v>
      </c>
      <c r="D152" s="4">
        <v>246.184</v>
      </c>
      <c r="E152" s="4">
        <v>177.292</v>
      </c>
      <c r="F152" s="4">
        <v>209.22200000000001</v>
      </c>
      <c r="G152" s="4">
        <v>250.69800000000001</v>
      </c>
      <c r="H152" s="4">
        <v>389.47199999999998</v>
      </c>
      <c r="I152" s="4">
        <v>386.82900000000001</v>
      </c>
      <c r="J152" s="4">
        <v>509.524</v>
      </c>
      <c r="K152" s="4">
        <v>416.404</v>
      </c>
      <c r="L152" s="4">
        <v>950.9</v>
      </c>
      <c r="M152" s="4">
        <v>436.39299999999997</v>
      </c>
      <c r="N152" s="4">
        <v>205.911</v>
      </c>
      <c r="O152" s="4">
        <v>203.89099999999999</v>
      </c>
      <c r="P152" s="8">
        <f t="shared" si="2"/>
        <v>4382.7199999999993</v>
      </c>
    </row>
    <row r="153" spans="1:16">
      <c r="A153" s="3">
        <v>92</v>
      </c>
      <c r="B153" s="3">
        <v>3</v>
      </c>
      <c r="C153" s="3">
        <v>1</v>
      </c>
      <c r="D153" s="4">
        <v>208.38</v>
      </c>
      <c r="E153" s="4">
        <v>222.42</v>
      </c>
      <c r="F153" s="4">
        <v>256.76</v>
      </c>
      <c r="G153" s="4">
        <v>244.67</v>
      </c>
      <c r="H153" s="4">
        <v>234.46</v>
      </c>
      <c r="I153" s="4">
        <v>205.83</v>
      </c>
      <c r="J153" s="4">
        <v>233.72</v>
      </c>
      <c r="K153" s="4">
        <v>247.24</v>
      </c>
      <c r="L153" s="4">
        <v>505.46</v>
      </c>
      <c r="M153" s="4">
        <v>1603.44</v>
      </c>
      <c r="N153" s="4">
        <v>220.76</v>
      </c>
      <c r="O153" s="4">
        <v>241.1</v>
      </c>
      <c r="P153" s="8">
        <f t="shared" si="2"/>
        <v>4424.24</v>
      </c>
    </row>
    <row r="154" spans="1:16">
      <c r="A154" s="3">
        <v>110</v>
      </c>
      <c r="B154" s="3">
        <v>3</v>
      </c>
      <c r="C154" s="3">
        <v>10</v>
      </c>
      <c r="D154" s="4">
        <v>239.63</v>
      </c>
      <c r="E154" s="4">
        <v>261.52</v>
      </c>
      <c r="F154" s="4">
        <v>292.5</v>
      </c>
      <c r="G154" s="4">
        <v>262.14</v>
      </c>
      <c r="H154" s="4">
        <v>394.09</v>
      </c>
      <c r="I154" s="4">
        <v>433.91</v>
      </c>
      <c r="J154" s="4">
        <v>352.18</v>
      </c>
      <c r="K154" s="4">
        <v>449.14</v>
      </c>
      <c r="L154" s="4">
        <v>309.2</v>
      </c>
      <c r="M154" s="4">
        <v>895.89</v>
      </c>
      <c r="N154" s="4">
        <v>314.67</v>
      </c>
      <c r="O154" s="4">
        <v>249.49</v>
      </c>
      <c r="P154" s="8">
        <f t="shared" si="2"/>
        <v>4454.3599999999988</v>
      </c>
    </row>
    <row r="155" spans="1:16">
      <c r="A155" s="5">
        <v>90</v>
      </c>
      <c r="B155" s="5">
        <v>3</v>
      </c>
      <c r="C155" s="3">
        <v>7</v>
      </c>
      <c r="D155" s="4">
        <v>258.04000000000002</v>
      </c>
      <c r="E155" s="4">
        <v>201.64</v>
      </c>
      <c r="F155" s="4">
        <v>246.76</v>
      </c>
      <c r="G155" s="4">
        <v>276.45</v>
      </c>
      <c r="H155" s="4">
        <v>350.61</v>
      </c>
      <c r="I155" s="4">
        <v>410.52</v>
      </c>
      <c r="J155" s="4">
        <v>628.13</v>
      </c>
      <c r="K155" s="4">
        <v>585.83000000000004</v>
      </c>
      <c r="L155" s="4">
        <v>545.73</v>
      </c>
      <c r="M155" s="4">
        <v>506.08</v>
      </c>
      <c r="N155" s="4">
        <v>252.16</v>
      </c>
      <c r="O155" s="4">
        <v>237.65</v>
      </c>
      <c r="P155" s="8">
        <f t="shared" si="2"/>
        <v>4499.5999999999995</v>
      </c>
    </row>
    <row r="156" spans="1:16">
      <c r="A156" s="3">
        <v>81</v>
      </c>
      <c r="B156" s="3">
        <v>3</v>
      </c>
      <c r="C156" s="3">
        <v>2</v>
      </c>
      <c r="D156" s="4">
        <v>203.76</v>
      </c>
      <c r="E156" s="4">
        <v>89.52000000000001</v>
      </c>
      <c r="F156" s="4">
        <v>220.98</v>
      </c>
      <c r="G156" s="4">
        <v>192.46</v>
      </c>
      <c r="H156" s="4">
        <v>183.7</v>
      </c>
      <c r="I156" s="4">
        <v>293.60000000000002</v>
      </c>
      <c r="J156" s="4">
        <v>409</v>
      </c>
      <c r="K156" s="4">
        <v>382.62549999999999</v>
      </c>
      <c r="L156" s="4">
        <v>1227.32</v>
      </c>
      <c r="M156" s="4">
        <v>908.9</v>
      </c>
      <c r="N156" s="4">
        <v>212.89</v>
      </c>
      <c r="O156" s="4">
        <v>192.6</v>
      </c>
      <c r="P156" s="8">
        <f t="shared" si="2"/>
        <v>4517.3555000000006</v>
      </c>
    </row>
    <row r="157" spans="1:16">
      <c r="A157" s="3">
        <v>115</v>
      </c>
      <c r="B157" s="3">
        <v>3</v>
      </c>
      <c r="C157" s="3">
        <v>1</v>
      </c>
      <c r="D157" s="4">
        <v>358.21</v>
      </c>
      <c r="E157" s="4">
        <v>331.38</v>
      </c>
      <c r="F157" s="4">
        <v>293.89</v>
      </c>
      <c r="G157" s="4">
        <v>238.78</v>
      </c>
      <c r="H157" s="4">
        <v>243.86</v>
      </c>
      <c r="I157" s="4">
        <v>284.31</v>
      </c>
      <c r="J157" s="4">
        <v>319.82</v>
      </c>
      <c r="K157" s="4">
        <v>401.18</v>
      </c>
      <c r="L157" s="4">
        <v>1239.9000000000001</v>
      </c>
      <c r="M157" s="4">
        <v>242.32</v>
      </c>
      <c r="N157" s="4">
        <v>266.24</v>
      </c>
      <c r="O157" s="4">
        <v>315.19</v>
      </c>
      <c r="P157" s="8">
        <f t="shared" si="2"/>
        <v>4535.08</v>
      </c>
    </row>
    <row r="158" spans="1:16">
      <c r="A158" s="3">
        <v>95</v>
      </c>
      <c r="B158" s="3">
        <v>3</v>
      </c>
      <c r="C158" s="3">
        <v>1</v>
      </c>
      <c r="D158" s="4">
        <v>230.93</v>
      </c>
      <c r="E158" s="4">
        <v>160.61000000000001</v>
      </c>
      <c r="F158" s="4">
        <v>280.57</v>
      </c>
      <c r="G158" s="4">
        <v>277.02</v>
      </c>
      <c r="H158" s="4">
        <v>446.74</v>
      </c>
      <c r="I158" s="4">
        <v>474.15</v>
      </c>
      <c r="J158" s="4">
        <v>475.3</v>
      </c>
      <c r="K158" s="4">
        <v>545.59</v>
      </c>
      <c r="L158" s="4">
        <v>551.92999999999995</v>
      </c>
      <c r="M158" s="4">
        <v>651.91000000000008</v>
      </c>
      <c r="N158" s="4">
        <v>226.14</v>
      </c>
      <c r="O158" s="4">
        <v>310.11</v>
      </c>
      <c r="P158" s="8">
        <f t="shared" si="2"/>
        <v>4631</v>
      </c>
    </row>
    <row r="159" spans="1:16">
      <c r="A159" s="3">
        <v>110</v>
      </c>
      <c r="B159" s="3">
        <v>3</v>
      </c>
      <c r="C159" s="3">
        <v>6</v>
      </c>
      <c r="D159" s="4">
        <v>244.56</v>
      </c>
      <c r="E159" s="4">
        <v>236.81</v>
      </c>
      <c r="F159" s="4">
        <v>249.75</v>
      </c>
      <c r="G159" s="4">
        <v>275.94</v>
      </c>
      <c r="H159" s="4">
        <v>268.08</v>
      </c>
      <c r="I159" s="4">
        <v>417.8</v>
      </c>
      <c r="J159" s="4">
        <v>543.84</v>
      </c>
      <c r="K159" s="4">
        <v>438.92</v>
      </c>
      <c r="L159" s="4">
        <v>788.74</v>
      </c>
      <c r="M159" s="4">
        <v>833</v>
      </c>
      <c r="N159" s="4">
        <v>259.83</v>
      </c>
      <c r="O159" s="4">
        <v>211.61</v>
      </c>
      <c r="P159" s="8">
        <f t="shared" si="2"/>
        <v>4768.8799999999992</v>
      </c>
    </row>
    <row r="160" spans="1:16">
      <c r="A160" s="3">
        <v>100</v>
      </c>
      <c r="B160" s="3">
        <v>3</v>
      </c>
      <c r="C160" s="3">
        <v>7</v>
      </c>
      <c r="D160" s="4">
        <v>444.12</v>
      </c>
      <c r="E160" s="4">
        <v>362.45</v>
      </c>
      <c r="F160" s="4">
        <v>210.53</v>
      </c>
      <c r="G160" s="4">
        <v>295.37</v>
      </c>
      <c r="H160" s="4">
        <v>362.98</v>
      </c>
      <c r="I160" s="4">
        <v>395.77</v>
      </c>
      <c r="J160" s="4">
        <v>467.72</v>
      </c>
      <c r="K160" s="4">
        <v>460.64</v>
      </c>
      <c r="L160" s="4">
        <v>968.94</v>
      </c>
      <c r="M160" s="4">
        <v>63.32</v>
      </c>
      <c r="N160" s="4">
        <v>332.4</v>
      </c>
      <c r="O160" s="4">
        <v>420.91</v>
      </c>
      <c r="P160" s="8">
        <f t="shared" si="2"/>
        <v>4785.1499999999996</v>
      </c>
    </row>
    <row r="161" spans="1:16">
      <c r="A161" s="3">
        <v>100</v>
      </c>
      <c r="B161" s="3">
        <v>3</v>
      </c>
      <c r="C161" s="3">
        <v>10</v>
      </c>
      <c r="D161" s="4">
        <v>247.9</v>
      </c>
      <c r="E161" s="4">
        <v>318.10000000000002</v>
      </c>
      <c r="F161" s="4">
        <v>142.4</v>
      </c>
      <c r="G161" s="4">
        <v>343.1</v>
      </c>
      <c r="H161" s="4">
        <v>414.8</v>
      </c>
      <c r="I161" s="4">
        <v>494</v>
      </c>
      <c r="J161" s="4">
        <v>594.4</v>
      </c>
      <c r="K161" s="4">
        <v>519.70000000000005</v>
      </c>
      <c r="L161" s="4">
        <v>799.5</v>
      </c>
      <c r="M161" s="4">
        <v>221.8</v>
      </c>
      <c r="N161" s="4">
        <v>417.9</v>
      </c>
      <c r="O161" s="4">
        <v>278.2</v>
      </c>
      <c r="P161" s="8">
        <f t="shared" si="2"/>
        <v>4791.7999999999993</v>
      </c>
    </row>
    <row r="162" spans="1:16">
      <c r="A162" s="3">
        <v>140</v>
      </c>
      <c r="B162" s="3">
        <v>3</v>
      </c>
      <c r="C162" s="3">
        <v>1</v>
      </c>
      <c r="D162" s="4">
        <v>317.95</v>
      </c>
      <c r="E162" s="4">
        <v>272.95999999999998</v>
      </c>
      <c r="F162" s="4">
        <v>321.10000000000002</v>
      </c>
      <c r="G162" s="4">
        <v>334.45</v>
      </c>
      <c r="H162" s="4">
        <v>451.62</v>
      </c>
      <c r="I162" s="4">
        <v>719.64</v>
      </c>
      <c r="J162" s="4">
        <v>703.85</v>
      </c>
      <c r="K162" s="4">
        <v>710.01</v>
      </c>
      <c r="L162" s="4">
        <v>166.96299999999999</v>
      </c>
      <c r="M162" s="4">
        <v>171.297</v>
      </c>
      <c r="N162" s="4">
        <v>325.76</v>
      </c>
      <c r="O162" s="4">
        <v>328.04</v>
      </c>
      <c r="P162" s="8">
        <f t="shared" si="2"/>
        <v>4823.6400000000003</v>
      </c>
    </row>
    <row r="163" spans="1:16">
      <c r="A163" s="3">
        <v>131</v>
      </c>
      <c r="B163" s="3">
        <v>3</v>
      </c>
      <c r="C163" s="3">
        <v>1</v>
      </c>
      <c r="D163" s="4">
        <v>181.28</v>
      </c>
      <c r="E163" s="4">
        <v>177.35</v>
      </c>
      <c r="F163" s="4">
        <v>180.93</v>
      </c>
      <c r="G163" s="4">
        <v>179.64</v>
      </c>
      <c r="H163" s="4">
        <v>316.45999999999998</v>
      </c>
      <c r="I163" s="4">
        <v>354.12</v>
      </c>
      <c r="J163" s="4">
        <v>330.81</v>
      </c>
      <c r="K163" s="4">
        <v>316.52</v>
      </c>
      <c r="L163" s="4">
        <v>1081.078</v>
      </c>
      <c r="M163" s="4">
        <v>1419.431</v>
      </c>
      <c r="N163" s="4">
        <v>197.18</v>
      </c>
      <c r="O163" s="4">
        <v>119.4</v>
      </c>
      <c r="P163" s="8">
        <f t="shared" si="2"/>
        <v>4854.1989999999996</v>
      </c>
    </row>
    <row r="164" spans="1:16">
      <c r="A164" s="3">
        <v>104</v>
      </c>
      <c r="B164" s="3">
        <v>3</v>
      </c>
      <c r="C164" s="3">
        <v>7</v>
      </c>
      <c r="D164" s="4">
        <v>397.07</v>
      </c>
      <c r="E164" s="4">
        <v>349.36</v>
      </c>
      <c r="F164" s="4">
        <v>399.55</v>
      </c>
      <c r="G164" s="4">
        <v>411.94</v>
      </c>
      <c r="H164" s="4">
        <v>439.58</v>
      </c>
      <c r="I164" s="4">
        <v>442.89</v>
      </c>
      <c r="J164" s="4">
        <v>498.47</v>
      </c>
      <c r="K164" s="4">
        <v>536.81999999999994</v>
      </c>
      <c r="L164" s="4">
        <v>333.87</v>
      </c>
      <c r="M164" s="4">
        <v>349.33</v>
      </c>
      <c r="N164" s="4">
        <v>347.06</v>
      </c>
      <c r="O164" s="4">
        <v>373.33</v>
      </c>
      <c r="P164" s="8">
        <f t="shared" si="2"/>
        <v>4879.2699999999995</v>
      </c>
    </row>
    <row r="165" spans="1:16">
      <c r="A165" s="3">
        <v>81</v>
      </c>
      <c r="B165" s="3">
        <v>3</v>
      </c>
      <c r="C165" s="3">
        <v>1</v>
      </c>
      <c r="D165" s="4">
        <v>173.25</v>
      </c>
      <c r="E165" s="4">
        <v>200.63</v>
      </c>
      <c r="F165" s="4">
        <v>245.32</v>
      </c>
      <c r="G165" s="4">
        <v>314.32</v>
      </c>
      <c r="H165" s="4">
        <v>522.72</v>
      </c>
      <c r="I165" s="4">
        <v>602.48</v>
      </c>
      <c r="J165" s="4">
        <v>697.46</v>
      </c>
      <c r="K165" s="4">
        <v>807.15</v>
      </c>
      <c r="L165" s="4">
        <v>537.75</v>
      </c>
      <c r="M165" s="4">
        <v>386.67</v>
      </c>
      <c r="N165" s="4">
        <v>240.2</v>
      </c>
      <c r="O165" s="4">
        <v>181.44</v>
      </c>
      <c r="P165" s="8">
        <f t="shared" si="2"/>
        <v>4909.3899999999994</v>
      </c>
    </row>
    <row r="166" spans="1:16">
      <c r="A166" s="3">
        <v>90</v>
      </c>
      <c r="B166" s="3">
        <v>3</v>
      </c>
      <c r="C166" s="3">
        <v>10</v>
      </c>
      <c r="D166" s="4">
        <v>474.6</v>
      </c>
      <c r="E166" s="4">
        <v>398.5</v>
      </c>
      <c r="F166" s="4">
        <v>392.1</v>
      </c>
      <c r="G166" s="4">
        <v>379.7</v>
      </c>
      <c r="H166" s="4">
        <v>437.3</v>
      </c>
      <c r="I166" s="4">
        <v>355.9</v>
      </c>
      <c r="J166" s="4">
        <v>403.3</v>
      </c>
      <c r="K166" s="4">
        <v>559.67999999999995</v>
      </c>
      <c r="L166" s="4">
        <v>376.33800000000002</v>
      </c>
      <c r="M166" s="4">
        <v>306.51299999999998</v>
      </c>
      <c r="N166" s="4">
        <v>418.8</v>
      </c>
      <c r="O166" s="4">
        <v>435.9</v>
      </c>
      <c r="P166" s="8">
        <f t="shared" si="2"/>
        <v>4938.6310000000003</v>
      </c>
    </row>
    <row r="167" spans="1:16">
      <c r="A167" s="5">
        <v>100</v>
      </c>
      <c r="B167" s="5">
        <v>3</v>
      </c>
      <c r="C167" s="3">
        <v>8</v>
      </c>
      <c r="D167" s="4">
        <v>407.92</v>
      </c>
      <c r="E167" s="4">
        <v>338.45</v>
      </c>
      <c r="F167" s="4">
        <v>383.79</v>
      </c>
      <c r="G167" s="4">
        <v>362.86</v>
      </c>
      <c r="H167" s="4">
        <v>389.38</v>
      </c>
      <c r="I167" s="4">
        <v>480.33</v>
      </c>
      <c r="J167" s="4">
        <v>644.85</v>
      </c>
      <c r="K167" s="4">
        <v>706.29</v>
      </c>
      <c r="L167" s="4">
        <v>237.93</v>
      </c>
      <c r="M167" s="4">
        <v>309.25</v>
      </c>
      <c r="N167" s="4">
        <v>344.48</v>
      </c>
      <c r="O167" s="4">
        <v>342.31</v>
      </c>
      <c r="P167" s="8">
        <f t="shared" si="2"/>
        <v>4947.8399999999992</v>
      </c>
    </row>
    <row r="168" spans="1:16">
      <c r="A168" s="3">
        <v>90</v>
      </c>
      <c r="B168" s="3">
        <v>3</v>
      </c>
      <c r="C168" s="3">
        <v>1</v>
      </c>
      <c r="D168" s="4">
        <v>326.68</v>
      </c>
      <c r="E168" s="4">
        <v>255.47</v>
      </c>
      <c r="F168" s="4">
        <v>345.82</v>
      </c>
      <c r="G168" s="4">
        <v>271</v>
      </c>
      <c r="H168" s="4">
        <v>475.6</v>
      </c>
      <c r="I168" s="4">
        <v>617.76</v>
      </c>
      <c r="J168" s="4">
        <v>638.25</v>
      </c>
      <c r="K168" s="4">
        <v>604.02</v>
      </c>
      <c r="L168" s="4">
        <v>514.78</v>
      </c>
      <c r="M168" s="4">
        <v>332.98</v>
      </c>
      <c r="N168" s="4">
        <v>299.52</v>
      </c>
      <c r="O168" s="4">
        <v>294.2</v>
      </c>
      <c r="P168" s="8">
        <f t="shared" si="2"/>
        <v>4976.0800000000008</v>
      </c>
    </row>
    <row r="169" spans="1:16">
      <c r="A169" s="5">
        <v>83</v>
      </c>
      <c r="B169" s="5">
        <v>3</v>
      </c>
      <c r="C169" s="3">
        <v>1</v>
      </c>
      <c r="D169" s="4">
        <v>213.44</v>
      </c>
      <c r="E169" s="4">
        <v>126.95</v>
      </c>
      <c r="F169" s="4">
        <v>193.53</v>
      </c>
      <c r="G169" s="4">
        <v>245.68</v>
      </c>
      <c r="H169" s="4">
        <v>499.06</v>
      </c>
      <c r="I169" s="4">
        <v>613.64</v>
      </c>
      <c r="J169" s="4">
        <v>621</v>
      </c>
      <c r="K169" s="4">
        <v>728.27</v>
      </c>
      <c r="L169" s="4">
        <v>504.83</v>
      </c>
      <c r="M169" s="4">
        <v>892.6</v>
      </c>
      <c r="N169" s="4">
        <v>213.79</v>
      </c>
      <c r="O169" s="4">
        <v>172.39</v>
      </c>
      <c r="P169" s="8">
        <f t="shared" si="2"/>
        <v>5025.18</v>
      </c>
    </row>
    <row r="170" spans="1:16">
      <c r="A170" s="3">
        <v>110</v>
      </c>
      <c r="B170" s="3">
        <v>3</v>
      </c>
      <c r="C170" s="3">
        <v>7</v>
      </c>
      <c r="D170" s="4">
        <v>245.42</v>
      </c>
      <c r="E170" s="4">
        <v>214.55</v>
      </c>
      <c r="F170" s="4">
        <v>252.26</v>
      </c>
      <c r="G170" s="4">
        <v>258.99</v>
      </c>
      <c r="H170" s="4">
        <v>309.23</v>
      </c>
      <c r="I170" s="4">
        <v>324.16000000000003</v>
      </c>
      <c r="J170" s="4">
        <v>370.77</v>
      </c>
      <c r="K170" s="4">
        <v>335.51</v>
      </c>
      <c r="L170" s="4">
        <v>740.93</v>
      </c>
      <c r="M170" s="4">
        <v>1574.32</v>
      </c>
      <c r="N170" s="4">
        <v>215.56</v>
      </c>
      <c r="O170" s="4">
        <v>204.76</v>
      </c>
      <c r="P170" s="8">
        <f t="shared" si="2"/>
        <v>5046.4600000000009</v>
      </c>
    </row>
    <row r="171" spans="1:16">
      <c r="A171" s="3">
        <v>121</v>
      </c>
      <c r="B171" s="3">
        <v>3</v>
      </c>
      <c r="C171" s="3">
        <v>5</v>
      </c>
      <c r="D171" s="4">
        <v>338.07</v>
      </c>
      <c r="E171" s="4">
        <v>249.99</v>
      </c>
      <c r="F171" s="4">
        <v>269.01</v>
      </c>
      <c r="G171" s="4">
        <v>315.95</v>
      </c>
      <c r="H171" s="4">
        <v>659.2</v>
      </c>
      <c r="I171" s="4">
        <v>420.4</v>
      </c>
      <c r="J171" s="4">
        <v>659.94</v>
      </c>
      <c r="K171" s="4">
        <v>699.08</v>
      </c>
      <c r="L171" s="4">
        <v>650.32999999999993</v>
      </c>
      <c r="M171" s="4">
        <v>345.87</v>
      </c>
      <c r="N171" s="4">
        <v>198.25</v>
      </c>
      <c r="O171" s="4">
        <v>289.19</v>
      </c>
      <c r="P171" s="8">
        <f t="shared" si="2"/>
        <v>5095.2799999999988</v>
      </c>
    </row>
    <row r="172" spans="1:16">
      <c r="A172" s="5">
        <v>110</v>
      </c>
      <c r="B172" s="5">
        <v>3</v>
      </c>
      <c r="C172" s="3">
        <v>6</v>
      </c>
      <c r="D172" s="4">
        <v>317.60000000000002</v>
      </c>
      <c r="E172" s="4">
        <v>268.16000000000003</v>
      </c>
      <c r="F172" s="4">
        <v>307.45999999999998</v>
      </c>
      <c r="G172" s="4">
        <v>339.28</v>
      </c>
      <c r="H172" s="4">
        <v>547.16999999999996</v>
      </c>
      <c r="I172" s="4">
        <v>612.74</v>
      </c>
      <c r="J172" s="4">
        <v>702.64</v>
      </c>
      <c r="K172" s="4">
        <v>776.87</v>
      </c>
      <c r="L172" s="4">
        <v>306.00599999999997</v>
      </c>
      <c r="M172" s="4">
        <v>306.51299999999998</v>
      </c>
      <c r="N172" s="4">
        <v>319.43</v>
      </c>
      <c r="O172" s="4">
        <v>300.58999999999997</v>
      </c>
      <c r="P172" s="8">
        <f t="shared" si="2"/>
        <v>5104.4589999999998</v>
      </c>
    </row>
    <row r="173" spans="1:16">
      <c r="A173" s="5">
        <v>90</v>
      </c>
      <c r="B173" s="5">
        <v>3</v>
      </c>
      <c r="C173" s="3">
        <v>2</v>
      </c>
      <c r="D173" s="4">
        <v>357.05999999999989</v>
      </c>
      <c r="E173" s="4">
        <v>215.25</v>
      </c>
      <c r="F173" s="4">
        <v>274.16000000000003</v>
      </c>
      <c r="G173" s="4">
        <v>435.88</v>
      </c>
      <c r="H173" s="4">
        <v>416.84</v>
      </c>
      <c r="I173" s="4">
        <v>497.14</v>
      </c>
      <c r="J173" s="4">
        <v>547.16</v>
      </c>
      <c r="K173" s="4">
        <v>671.73</v>
      </c>
      <c r="L173" s="4">
        <v>564.82000000000005</v>
      </c>
      <c r="M173" s="4">
        <v>534.79999999999995</v>
      </c>
      <c r="N173" s="4">
        <v>324.49</v>
      </c>
      <c r="O173" s="4">
        <v>395.07</v>
      </c>
      <c r="P173" s="8">
        <f t="shared" si="2"/>
        <v>5234.3999999999996</v>
      </c>
    </row>
    <row r="174" spans="1:16">
      <c r="A174" s="3">
        <v>122</v>
      </c>
      <c r="B174" s="3">
        <v>3</v>
      </c>
      <c r="C174" s="3">
        <v>1</v>
      </c>
      <c r="D174" s="4">
        <v>417.54</v>
      </c>
      <c r="E174" s="4">
        <v>392.41</v>
      </c>
      <c r="F174" s="4">
        <v>378.53</v>
      </c>
      <c r="G174" s="4">
        <v>436.07</v>
      </c>
      <c r="H174" s="4">
        <v>490.83</v>
      </c>
      <c r="I174" s="4">
        <v>437.97</v>
      </c>
      <c r="J174" s="4">
        <v>471.22</v>
      </c>
      <c r="K174" s="4">
        <v>528.86</v>
      </c>
      <c r="L174" s="4">
        <v>447.77</v>
      </c>
      <c r="M174" s="4">
        <v>479.27</v>
      </c>
      <c r="N174" s="4">
        <v>386.53</v>
      </c>
      <c r="O174" s="4">
        <v>407.3</v>
      </c>
      <c r="P174" s="8">
        <f t="shared" si="2"/>
        <v>5274.3000000000011</v>
      </c>
    </row>
    <row r="175" spans="1:16">
      <c r="A175" s="3">
        <v>88</v>
      </c>
      <c r="B175" s="3">
        <v>3</v>
      </c>
      <c r="C175" s="3">
        <v>7</v>
      </c>
      <c r="D175" s="4">
        <v>300.97000000000003</v>
      </c>
      <c r="E175" s="4">
        <v>367.81</v>
      </c>
      <c r="F175" s="4">
        <v>446.48</v>
      </c>
      <c r="G175" s="4">
        <v>437.32</v>
      </c>
      <c r="H175" s="4">
        <v>553.11</v>
      </c>
      <c r="I175" s="4">
        <v>635.27</v>
      </c>
      <c r="J175" s="4">
        <v>545.55999999999995</v>
      </c>
      <c r="K175" s="4">
        <v>639.08000000000004</v>
      </c>
      <c r="L175" s="4">
        <v>338.90100000000001</v>
      </c>
      <c r="M175" s="4">
        <v>190.01</v>
      </c>
      <c r="N175" s="4">
        <v>441.38</v>
      </c>
      <c r="O175" s="4">
        <v>386.83</v>
      </c>
      <c r="P175" s="8">
        <f t="shared" si="2"/>
        <v>5282.7210000000005</v>
      </c>
    </row>
    <row r="176" spans="1:16">
      <c r="A176" s="5">
        <v>90</v>
      </c>
      <c r="B176" s="5">
        <v>3</v>
      </c>
      <c r="C176" s="3">
        <v>1</v>
      </c>
      <c r="D176" s="4">
        <v>218.78</v>
      </c>
      <c r="E176" s="4">
        <v>186.95</v>
      </c>
      <c r="F176" s="4">
        <v>255.28</v>
      </c>
      <c r="G176" s="4">
        <v>284.58999999999997</v>
      </c>
      <c r="H176" s="4">
        <v>464.42</v>
      </c>
      <c r="I176" s="4">
        <v>571.07000000000005</v>
      </c>
      <c r="J176" s="4">
        <v>555.77</v>
      </c>
      <c r="K176" s="4">
        <v>603.01</v>
      </c>
      <c r="L176" s="4">
        <v>874.4</v>
      </c>
      <c r="M176" s="4">
        <v>846.58</v>
      </c>
      <c r="N176" s="4">
        <v>252.31</v>
      </c>
      <c r="O176" s="4">
        <v>218.1</v>
      </c>
      <c r="P176" s="8">
        <f t="shared" si="2"/>
        <v>5331.2600000000011</v>
      </c>
    </row>
    <row r="177" spans="1:16">
      <c r="A177" s="3">
        <v>90</v>
      </c>
      <c r="B177" s="3">
        <v>3</v>
      </c>
      <c r="C177" s="3">
        <v>5</v>
      </c>
      <c r="D177" s="4">
        <v>183.86</v>
      </c>
      <c r="E177" s="4">
        <v>156.78</v>
      </c>
      <c r="F177" s="4">
        <v>179.85</v>
      </c>
      <c r="G177" s="4">
        <v>180.08</v>
      </c>
      <c r="H177" s="4">
        <v>175.72</v>
      </c>
      <c r="I177" s="4">
        <v>326.8</v>
      </c>
      <c r="J177" s="4">
        <v>266.32</v>
      </c>
      <c r="K177" s="4">
        <v>256.2</v>
      </c>
      <c r="L177" s="4">
        <v>575.83000000000004</v>
      </c>
      <c r="M177" s="4">
        <v>2663.7067000000002</v>
      </c>
      <c r="N177" s="4">
        <v>183.19</v>
      </c>
      <c r="O177" s="4">
        <v>185.77</v>
      </c>
      <c r="P177" s="8">
        <f t="shared" si="2"/>
        <v>5334.1067000000003</v>
      </c>
    </row>
    <row r="178" spans="1:16">
      <c r="A178" s="5">
        <v>120</v>
      </c>
      <c r="B178" s="5">
        <v>3</v>
      </c>
      <c r="C178" s="3">
        <v>1</v>
      </c>
      <c r="D178" s="4">
        <v>283.54000000000002</v>
      </c>
      <c r="E178" s="4">
        <v>203.5</v>
      </c>
      <c r="F178" s="4">
        <v>218.66</v>
      </c>
      <c r="G178" s="4">
        <v>297.16000000000003</v>
      </c>
      <c r="H178" s="4">
        <v>542.21</v>
      </c>
      <c r="I178" s="4">
        <v>697.87</v>
      </c>
      <c r="J178" s="4">
        <v>737.69</v>
      </c>
      <c r="K178" s="4">
        <v>728.5</v>
      </c>
      <c r="L178" s="4">
        <v>775.4</v>
      </c>
      <c r="M178" s="4">
        <v>599.6</v>
      </c>
      <c r="N178" s="4">
        <v>147.80000000000001</v>
      </c>
      <c r="O178" s="4">
        <v>203.47</v>
      </c>
      <c r="P178" s="8">
        <f t="shared" si="2"/>
        <v>5435.4000000000005</v>
      </c>
    </row>
    <row r="179" spans="1:16">
      <c r="A179" s="3">
        <v>92</v>
      </c>
      <c r="B179" s="3">
        <v>3</v>
      </c>
      <c r="C179" s="3">
        <v>1</v>
      </c>
      <c r="D179" s="4">
        <v>208.38</v>
      </c>
      <c r="E179" s="4">
        <v>222.42</v>
      </c>
      <c r="F179" s="4">
        <v>256.76</v>
      </c>
      <c r="G179" s="4">
        <v>244.67</v>
      </c>
      <c r="H179" s="4">
        <v>234.46</v>
      </c>
      <c r="I179" s="4">
        <v>205.83</v>
      </c>
      <c r="J179" s="4">
        <v>233.72</v>
      </c>
      <c r="K179" s="4">
        <v>247.24</v>
      </c>
      <c r="L179" s="4">
        <v>1662.76</v>
      </c>
      <c r="M179" s="4">
        <v>1532.26</v>
      </c>
      <c r="N179" s="4">
        <v>220.76</v>
      </c>
      <c r="O179" s="4">
        <v>241.1</v>
      </c>
      <c r="P179" s="8">
        <f t="shared" si="2"/>
        <v>5510.3600000000006</v>
      </c>
    </row>
    <row r="180" spans="1:16">
      <c r="A180" s="3">
        <v>112</v>
      </c>
      <c r="B180" s="3">
        <v>3</v>
      </c>
      <c r="C180" s="3">
        <v>2</v>
      </c>
      <c r="D180" s="4">
        <v>232.65</v>
      </c>
      <c r="E180" s="4">
        <v>222.62</v>
      </c>
      <c r="F180" s="4">
        <v>286.3</v>
      </c>
      <c r="G180" s="4">
        <v>337.23</v>
      </c>
      <c r="H180" s="4">
        <v>436.52</v>
      </c>
      <c r="I180" s="4">
        <v>501.88</v>
      </c>
      <c r="J180" s="4">
        <v>433.33</v>
      </c>
      <c r="K180" s="4">
        <v>516.25</v>
      </c>
      <c r="L180" s="4">
        <v>1328.4</v>
      </c>
      <c r="M180" s="4">
        <v>686.47</v>
      </c>
      <c r="N180" s="4">
        <v>305.60000000000002</v>
      </c>
      <c r="O180" s="4">
        <v>257.38</v>
      </c>
      <c r="P180" s="8">
        <f t="shared" si="2"/>
        <v>5544.630000000001</v>
      </c>
    </row>
    <row r="181" spans="1:16">
      <c r="A181" s="3">
        <v>100</v>
      </c>
      <c r="B181" s="3">
        <v>3</v>
      </c>
      <c r="C181" s="3">
        <v>6</v>
      </c>
      <c r="D181" s="4">
        <v>444.88</v>
      </c>
      <c r="E181" s="4">
        <v>316.33999999999997</v>
      </c>
      <c r="F181" s="4">
        <v>442.43</v>
      </c>
      <c r="G181" s="4">
        <v>471.95</v>
      </c>
      <c r="H181" s="4">
        <v>519.14</v>
      </c>
      <c r="I181" s="4">
        <v>638.57000000000005</v>
      </c>
      <c r="J181" s="4">
        <v>700.99</v>
      </c>
      <c r="K181" s="4">
        <v>707.37</v>
      </c>
      <c r="L181" s="4">
        <v>357.56</v>
      </c>
      <c r="M181" s="4">
        <v>274.04000000000002</v>
      </c>
      <c r="N181" s="4">
        <v>390.01</v>
      </c>
      <c r="O181" s="4">
        <v>345.58</v>
      </c>
      <c r="P181" s="8">
        <f t="shared" si="2"/>
        <v>5608.8600000000006</v>
      </c>
    </row>
    <row r="182" spans="1:16">
      <c r="A182" s="3">
        <v>81</v>
      </c>
      <c r="B182" s="3">
        <v>3</v>
      </c>
      <c r="C182" s="3">
        <v>3</v>
      </c>
      <c r="D182" s="4">
        <v>485.61</v>
      </c>
      <c r="E182" s="4">
        <v>418.66</v>
      </c>
      <c r="F182" s="4">
        <v>483.8</v>
      </c>
      <c r="G182" s="4">
        <v>482.5</v>
      </c>
      <c r="H182" s="4">
        <v>542.79999999999995</v>
      </c>
      <c r="I182" s="4">
        <v>547.4</v>
      </c>
      <c r="J182" s="4">
        <v>569.4</v>
      </c>
      <c r="K182" s="4">
        <v>510.9</v>
      </c>
      <c r="L182" s="4">
        <v>224.39</v>
      </c>
      <c r="M182" s="4">
        <v>452.1</v>
      </c>
      <c r="N182" s="4">
        <v>484.78</v>
      </c>
      <c r="O182" s="4">
        <v>456.47</v>
      </c>
      <c r="P182" s="8">
        <f t="shared" si="2"/>
        <v>5658.81</v>
      </c>
    </row>
    <row r="183" spans="1:16">
      <c r="A183" s="5">
        <v>90</v>
      </c>
      <c r="B183" s="5">
        <v>3</v>
      </c>
      <c r="C183" s="3">
        <v>7</v>
      </c>
      <c r="D183" s="4">
        <v>258.04000000000002</v>
      </c>
      <c r="E183" s="4">
        <v>201.64</v>
      </c>
      <c r="F183" s="4">
        <v>246.76</v>
      </c>
      <c r="G183" s="4">
        <v>276.45</v>
      </c>
      <c r="H183" s="4">
        <v>350.61</v>
      </c>
      <c r="I183" s="4">
        <v>410.52</v>
      </c>
      <c r="J183" s="4">
        <v>628.13</v>
      </c>
      <c r="K183" s="4">
        <v>585.83000000000004</v>
      </c>
      <c r="L183" s="4">
        <v>1143.4000000000001</v>
      </c>
      <c r="M183" s="4">
        <v>1097.4000000000001</v>
      </c>
      <c r="N183" s="4">
        <v>252.16</v>
      </c>
      <c r="O183" s="4">
        <v>237.65</v>
      </c>
      <c r="P183" s="8">
        <f t="shared" si="2"/>
        <v>5688.59</v>
      </c>
    </row>
    <row r="184" spans="1:16">
      <c r="A184" s="3">
        <v>110</v>
      </c>
      <c r="B184" s="3">
        <v>3</v>
      </c>
      <c r="C184" s="3">
        <v>7</v>
      </c>
      <c r="D184" s="4">
        <v>377.16</v>
      </c>
      <c r="E184" s="4">
        <v>448.49</v>
      </c>
      <c r="F184" s="4">
        <v>499.23</v>
      </c>
      <c r="G184" s="4">
        <v>431.87</v>
      </c>
      <c r="H184" s="4">
        <v>522.28</v>
      </c>
      <c r="I184" s="4">
        <v>581.08000000000004</v>
      </c>
      <c r="J184" s="4">
        <v>562.49</v>
      </c>
      <c r="K184" s="4">
        <v>606.53</v>
      </c>
      <c r="L184" s="4">
        <v>671.8</v>
      </c>
      <c r="M184" s="4">
        <v>92.31</v>
      </c>
      <c r="N184" s="4">
        <v>432.81</v>
      </c>
      <c r="O184" s="4">
        <v>474.41</v>
      </c>
      <c r="P184" s="8">
        <f t="shared" si="2"/>
        <v>5700.46</v>
      </c>
    </row>
    <row r="185" spans="1:16">
      <c r="A185" s="3">
        <v>96</v>
      </c>
      <c r="B185" s="3">
        <v>3</v>
      </c>
      <c r="C185" s="3">
        <v>7</v>
      </c>
      <c r="D185" s="4">
        <v>328.77</v>
      </c>
      <c r="E185" s="4">
        <v>283.88</v>
      </c>
      <c r="F185" s="4">
        <v>151.37</v>
      </c>
      <c r="G185" s="4">
        <v>441.35</v>
      </c>
      <c r="H185" s="4">
        <v>534.01</v>
      </c>
      <c r="I185" s="4">
        <v>843.31</v>
      </c>
      <c r="J185" s="4">
        <v>764.27</v>
      </c>
      <c r="K185" s="4">
        <v>884.52</v>
      </c>
      <c r="L185" s="4">
        <v>231.124</v>
      </c>
      <c r="M185" s="4">
        <v>641.1</v>
      </c>
      <c r="N185" s="4">
        <v>380.48</v>
      </c>
      <c r="O185" s="4">
        <v>262.61</v>
      </c>
      <c r="P185" s="8">
        <f t="shared" si="2"/>
        <v>5746.793999999999</v>
      </c>
    </row>
    <row r="186" spans="1:16">
      <c r="A186" s="3">
        <v>81</v>
      </c>
      <c r="B186" s="3">
        <v>3</v>
      </c>
      <c r="C186" s="3">
        <v>1</v>
      </c>
      <c r="D186" s="4">
        <v>173.25</v>
      </c>
      <c r="E186" s="4">
        <v>200.63</v>
      </c>
      <c r="F186" s="4">
        <v>245.32</v>
      </c>
      <c r="G186" s="4">
        <v>314.32</v>
      </c>
      <c r="H186" s="4">
        <v>522.72</v>
      </c>
      <c r="I186" s="4">
        <v>602.48</v>
      </c>
      <c r="J186" s="4">
        <v>697.46</v>
      </c>
      <c r="K186" s="4">
        <v>807.15</v>
      </c>
      <c r="L186" s="4">
        <v>660.58999999999992</v>
      </c>
      <c r="M186" s="4">
        <v>1142.4000000000001</v>
      </c>
      <c r="N186" s="4">
        <v>240.2</v>
      </c>
      <c r="O186" s="4">
        <v>181.44</v>
      </c>
      <c r="P186" s="8">
        <f t="shared" si="2"/>
        <v>5787.9599999999991</v>
      </c>
    </row>
    <row r="187" spans="1:16">
      <c r="A187" s="3">
        <v>159</v>
      </c>
      <c r="B187" s="3">
        <v>3</v>
      </c>
      <c r="C187" s="3">
        <v>9</v>
      </c>
      <c r="D187" s="4">
        <v>298.82</v>
      </c>
      <c r="E187" s="4">
        <v>261.45999999999998</v>
      </c>
      <c r="F187" s="4">
        <v>259.62</v>
      </c>
      <c r="G187" s="4">
        <v>367.17</v>
      </c>
      <c r="H187" s="4">
        <v>664.78</v>
      </c>
      <c r="I187" s="4">
        <v>784.45</v>
      </c>
      <c r="J187" s="4">
        <v>915.62</v>
      </c>
      <c r="K187" s="4">
        <v>917.79</v>
      </c>
      <c r="L187" s="4">
        <v>348.02199999999999</v>
      </c>
      <c r="M187" s="4">
        <v>448.55</v>
      </c>
      <c r="N187" s="4">
        <v>310.27</v>
      </c>
      <c r="O187" s="4">
        <v>242.9</v>
      </c>
      <c r="P187" s="8">
        <f t="shared" si="2"/>
        <v>5819.4519999999993</v>
      </c>
    </row>
    <row r="188" spans="1:16">
      <c r="A188" s="3">
        <v>160</v>
      </c>
      <c r="B188" s="3">
        <v>3</v>
      </c>
      <c r="C188" s="3">
        <v>4</v>
      </c>
      <c r="D188" s="4">
        <v>217.71</v>
      </c>
      <c r="E188" s="4">
        <v>198.39</v>
      </c>
      <c r="F188" s="4">
        <v>251.36</v>
      </c>
      <c r="G188" s="4">
        <v>279.02999999999997</v>
      </c>
      <c r="H188" s="4">
        <v>662.4</v>
      </c>
      <c r="I188" s="4">
        <v>793.98</v>
      </c>
      <c r="J188" s="4">
        <v>935.64</v>
      </c>
      <c r="K188" s="4">
        <v>925.86</v>
      </c>
      <c r="L188" s="4">
        <v>742.72</v>
      </c>
      <c r="M188" s="4">
        <v>360.49</v>
      </c>
      <c r="N188" s="4">
        <v>298.77999999999997</v>
      </c>
      <c r="O188" s="4">
        <v>257.70999999999998</v>
      </c>
      <c r="P188" s="8">
        <f t="shared" si="2"/>
        <v>5924.07</v>
      </c>
    </row>
    <row r="189" spans="1:16">
      <c r="A189" s="3">
        <v>131</v>
      </c>
      <c r="B189" s="3">
        <v>3</v>
      </c>
      <c r="C189" s="3">
        <v>2</v>
      </c>
      <c r="D189" s="4">
        <v>221.84</v>
      </c>
      <c r="E189" s="4">
        <v>387.41</v>
      </c>
      <c r="F189" s="4">
        <v>352.97</v>
      </c>
      <c r="G189" s="4">
        <v>386.44</v>
      </c>
      <c r="H189" s="4">
        <v>640.63</v>
      </c>
      <c r="I189" s="4">
        <v>748.96</v>
      </c>
      <c r="J189" s="4">
        <v>735.68999999999994</v>
      </c>
      <c r="K189" s="4">
        <v>850.04</v>
      </c>
      <c r="L189" s="4">
        <v>658.3</v>
      </c>
      <c r="M189" s="4">
        <v>185.09700000000001</v>
      </c>
      <c r="N189" s="4">
        <v>352.69</v>
      </c>
      <c r="O189" s="4">
        <v>420.39</v>
      </c>
      <c r="P189" s="8">
        <f t="shared" si="2"/>
        <v>5940.4569999999994</v>
      </c>
    </row>
    <row r="190" spans="1:16">
      <c r="A190" s="3">
        <v>150</v>
      </c>
      <c r="B190" s="3">
        <v>3</v>
      </c>
      <c r="C190" s="3">
        <v>3</v>
      </c>
      <c r="D190" s="4">
        <v>388.51</v>
      </c>
      <c r="E190" s="4">
        <v>320.8</v>
      </c>
      <c r="F190" s="4">
        <v>356.05</v>
      </c>
      <c r="G190" s="4">
        <v>345.07</v>
      </c>
      <c r="H190" s="4">
        <v>524.82999999999993</v>
      </c>
      <c r="I190" s="4">
        <v>722.29</v>
      </c>
      <c r="J190" s="4">
        <v>745.73</v>
      </c>
      <c r="K190" s="4">
        <v>753.51</v>
      </c>
      <c r="L190" s="4">
        <v>441.95</v>
      </c>
      <c r="M190" s="4">
        <v>616.44000000000005</v>
      </c>
      <c r="N190" s="4">
        <v>394.86</v>
      </c>
      <c r="O190" s="4">
        <v>332.45</v>
      </c>
      <c r="P190" s="8">
        <f t="shared" si="2"/>
        <v>5942.49</v>
      </c>
    </row>
    <row r="191" spans="1:16">
      <c r="A191" s="3">
        <v>101</v>
      </c>
      <c r="B191" s="3">
        <v>3</v>
      </c>
      <c r="C191" s="3">
        <v>10</v>
      </c>
      <c r="D191" s="4">
        <v>240.43</v>
      </c>
      <c r="E191" s="4">
        <v>335.72</v>
      </c>
      <c r="F191" s="4">
        <v>594.72</v>
      </c>
      <c r="G191" s="4">
        <v>361.9</v>
      </c>
      <c r="H191" s="4">
        <v>381.53</v>
      </c>
      <c r="I191" s="4">
        <v>577.03</v>
      </c>
      <c r="J191" s="4">
        <v>628.78</v>
      </c>
      <c r="K191" s="4">
        <v>633.41</v>
      </c>
      <c r="L191" s="4">
        <v>516.20000000000005</v>
      </c>
      <c r="M191" s="4">
        <v>599.4</v>
      </c>
      <c r="N191" s="4">
        <v>578.55999999999995</v>
      </c>
      <c r="O191" s="4">
        <v>528.16</v>
      </c>
      <c r="P191" s="8">
        <f t="shared" si="2"/>
        <v>5975.8399999999983</v>
      </c>
    </row>
    <row r="192" spans="1:16">
      <c r="A192" s="5">
        <v>93</v>
      </c>
      <c r="B192" s="5">
        <v>3</v>
      </c>
      <c r="C192" s="3">
        <v>6</v>
      </c>
      <c r="D192" s="4">
        <v>415.93400000000003</v>
      </c>
      <c r="E192" s="4">
        <v>435.952</v>
      </c>
      <c r="F192" s="4">
        <v>418.90499999999997</v>
      </c>
      <c r="G192" s="4">
        <v>484.18200000000002</v>
      </c>
      <c r="H192" s="4">
        <v>632.02099999999996</v>
      </c>
      <c r="I192" s="4">
        <v>737.52200000000005</v>
      </c>
      <c r="J192" s="4">
        <v>803.60900000000004</v>
      </c>
      <c r="K192" s="4">
        <v>905.12</v>
      </c>
      <c r="L192" s="4">
        <v>277.14999999999998</v>
      </c>
      <c r="M192" s="4">
        <v>316.20999999999998</v>
      </c>
      <c r="N192" s="4">
        <v>365.92599999999999</v>
      </c>
      <c r="O192" s="4">
        <v>276.01100000000002</v>
      </c>
      <c r="P192" s="8">
        <f t="shared" si="2"/>
        <v>6068.5420000000004</v>
      </c>
    </row>
    <row r="193" spans="1:16">
      <c r="A193" s="3">
        <v>100</v>
      </c>
      <c r="B193" s="3">
        <v>3</v>
      </c>
      <c r="C193" s="3">
        <v>6</v>
      </c>
      <c r="D193" s="4">
        <v>444.88</v>
      </c>
      <c r="E193" s="4">
        <v>316.33999999999997</v>
      </c>
      <c r="F193" s="4">
        <v>442.43</v>
      </c>
      <c r="G193" s="4">
        <v>471.95</v>
      </c>
      <c r="H193" s="4">
        <v>519.14</v>
      </c>
      <c r="I193" s="4">
        <v>638.57000000000005</v>
      </c>
      <c r="J193" s="4">
        <v>700.99</v>
      </c>
      <c r="K193" s="4">
        <v>707.37</v>
      </c>
      <c r="L193" s="4">
        <v>542.19000000000005</v>
      </c>
      <c r="M193" s="4">
        <v>587.15</v>
      </c>
      <c r="N193" s="4">
        <v>390.01</v>
      </c>
      <c r="O193" s="4">
        <v>345.58</v>
      </c>
      <c r="P193" s="8">
        <f t="shared" si="2"/>
        <v>6106.6</v>
      </c>
    </row>
    <row r="194" spans="1:16">
      <c r="A194" s="3">
        <v>127</v>
      </c>
      <c r="B194" s="3">
        <v>3</v>
      </c>
      <c r="C194" s="3">
        <v>3</v>
      </c>
      <c r="D194" s="4">
        <v>318.69</v>
      </c>
      <c r="E194" s="4">
        <v>291.3</v>
      </c>
      <c r="F194" s="4">
        <v>364.73</v>
      </c>
      <c r="G194" s="4">
        <v>426.25</v>
      </c>
      <c r="H194" s="4">
        <v>651.33000000000004</v>
      </c>
      <c r="I194" s="4">
        <v>858.8</v>
      </c>
      <c r="J194" s="4">
        <v>873.4</v>
      </c>
      <c r="K194" s="4">
        <v>901.7</v>
      </c>
      <c r="L194" s="4">
        <v>500.1</v>
      </c>
      <c r="M194" s="4">
        <v>221.79</v>
      </c>
      <c r="N194" s="4">
        <v>364.57</v>
      </c>
      <c r="O194" s="4">
        <v>354.68</v>
      </c>
      <c r="P194" s="8">
        <f t="shared" ref="P194:P257" si="3">SUM(D194:O194)</f>
        <v>6127.3400000000011</v>
      </c>
    </row>
    <row r="195" spans="1:16">
      <c r="A195" s="5">
        <v>85</v>
      </c>
      <c r="B195" s="5">
        <v>3</v>
      </c>
      <c r="C195" s="3">
        <v>2</v>
      </c>
      <c r="D195" s="4">
        <v>477.14</v>
      </c>
      <c r="E195" s="4">
        <v>362.74</v>
      </c>
      <c r="F195" s="4">
        <v>476.54</v>
      </c>
      <c r="G195" s="4">
        <v>304.22000000000003</v>
      </c>
      <c r="H195" s="4">
        <v>453.7</v>
      </c>
      <c r="I195" s="4">
        <v>490.8</v>
      </c>
      <c r="J195" s="4">
        <v>487</v>
      </c>
      <c r="K195" s="4">
        <v>491.4</v>
      </c>
      <c r="L195" s="4">
        <v>1482.86</v>
      </c>
      <c r="M195" s="4">
        <v>191.74</v>
      </c>
      <c r="N195" s="4">
        <v>475.7</v>
      </c>
      <c r="O195" s="4">
        <v>442.61</v>
      </c>
      <c r="P195" s="8">
        <f t="shared" si="3"/>
        <v>6136.45</v>
      </c>
    </row>
    <row r="196" spans="1:16">
      <c r="A196" s="3">
        <v>124</v>
      </c>
      <c r="B196" s="3">
        <v>3</v>
      </c>
      <c r="C196" s="3">
        <v>3</v>
      </c>
      <c r="D196" s="4">
        <v>397.03</v>
      </c>
      <c r="E196" s="4">
        <v>291.26</v>
      </c>
      <c r="F196" s="4">
        <v>435.72</v>
      </c>
      <c r="G196" s="4">
        <v>475.11</v>
      </c>
      <c r="H196" s="4">
        <v>626.32999999999993</v>
      </c>
      <c r="I196" s="4">
        <v>622.86</v>
      </c>
      <c r="J196" s="4">
        <v>764.82999999999993</v>
      </c>
      <c r="K196" s="4">
        <v>928.62</v>
      </c>
      <c r="L196" s="4">
        <v>329.62</v>
      </c>
      <c r="M196" s="4">
        <v>467.35899999999998</v>
      </c>
      <c r="N196" s="4">
        <v>437.49</v>
      </c>
      <c r="O196" s="4">
        <v>367.26</v>
      </c>
      <c r="P196" s="8">
        <f t="shared" si="3"/>
        <v>6143.4890000000005</v>
      </c>
    </row>
    <row r="197" spans="1:16">
      <c r="A197" s="3">
        <v>90</v>
      </c>
      <c r="B197" s="3">
        <v>3</v>
      </c>
      <c r="C197" s="3">
        <v>2</v>
      </c>
      <c r="D197" s="4">
        <v>409.99</v>
      </c>
      <c r="E197" s="4">
        <v>323.5</v>
      </c>
      <c r="F197" s="4">
        <v>427.73</v>
      </c>
      <c r="G197" s="4">
        <v>455.67999999999989</v>
      </c>
      <c r="H197" s="4">
        <v>575.98</v>
      </c>
      <c r="I197" s="4">
        <v>774.41000000000008</v>
      </c>
      <c r="J197" s="4">
        <v>765.48</v>
      </c>
      <c r="K197" s="4">
        <v>878.79</v>
      </c>
      <c r="L197" s="4">
        <v>452.68</v>
      </c>
      <c r="M197" s="4">
        <v>243.01</v>
      </c>
      <c r="N197" s="4">
        <v>455.01</v>
      </c>
      <c r="O197" s="4">
        <v>402.29</v>
      </c>
      <c r="P197" s="8">
        <f t="shared" si="3"/>
        <v>6164.55</v>
      </c>
    </row>
    <row r="198" spans="1:16">
      <c r="A198" s="3">
        <v>132</v>
      </c>
      <c r="B198" s="3">
        <v>3</v>
      </c>
      <c r="C198" s="3">
        <v>3</v>
      </c>
      <c r="D198" s="4">
        <v>435.6</v>
      </c>
      <c r="E198" s="4">
        <v>385.51</v>
      </c>
      <c r="F198" s="4">
        <v>467.99</v>
      </c>
      <c r="G198" s="4">
        <v>499.79</v>
      </c>
      <c r="H198" s="4">
        <v>693.27</v>
      </c>
      <c r="I198" s="4">
        <v>745.21</v>
      </c>
      <c r="J198" s="4">
        <v>767.95</v>
      </c>
      <c r="K198" s="4">
        <v>777.28</v>
      </c>
      <c r="L198" s="4">
        <v>289.68</v>
      </c>
      <c r="M198" s="4">
        <v>272.11</v>
      </c>
      <c r="N198" s="4">
        <v>463.34</v>
      </c>
      <c r="O198" s="4">
        <v>431.18</v>
      </c>
      <c r="P198" s="8">
        <f t="shared" si="3"/>
        <v>6228.91</v>
      </c>
    </row>
    <row r="199" spans="1:16">
      <c r="A199" s="3">
        <v>120</v>
      </c>
      <c r="B199" s="3">
        <v>3</v>
      </c>
      <c r="C199" s="3">
        <v>3</v>
      </c>
      <c r="D199" s="4">
        <v>449.12</v>
      </c>
      <c r="E199" s="4">
        <v>408.35</v>
      </c>
      <c r="F199" s="4">
        <v>488.67</v>
      </c>
      <c r="G199" s="4">
        <v>365.33</v>
      </c>
      <c r="H199" s="4">
        <v>481.72</v>
      </c>
      <c r="I199" s="4">
        <v>650.09</v>
      </c>
      <c r="J199" s="4">
        <v>591.94000000000005</v>
      </c>
      <c r="K199" s="4">
        <v>688.71</v>
      </c>
      <c r="L199" s="4">
        <v>1237.3399999999999</v>
      </c>
      <c r="M199" s="4">
        <v>73.52</v>
      </c>
      <c r="N199" s="4">
        <v>416.47</v>
      </c>
      <c r="O199" s="4">
        <v>378.65</v>
      </c>
      <c r="P199" s="8">
        <f t="shared" si="3"/>
        <v>6229.9100000000008</v>
      </c>
    </row>
    <row r="200" spans="1:16">
      <c r="A200" s="5">
        <v>110</v>
      </c>
      <c r="B200" s="5">
        <v>3</v>
      </c>
      <c r="C200" s="3">
        <v>6</v>
      </c>
      <c r="D200" s="4">
        <v>317.60000000000002</v>
      </c>
      <c r="E200" s="4">
        <v>268.16000000000003</v>
      </c>
      <c r="F200" s="4">
        <v>307.45999999999998</v>
      </c>
      <c r="G200" s="4">
        <v>339.28</v>
      </c>
      <c r="H200" s="4">
        <v>547.16999999999996</v>
      </c>
      <c r="I200" s="4">
        <v>612.74</v>
      </c>
      <c r="J200" s="4">
        <v>702.64</v>
      </c>
      <c r="K200" s="4">
        <v>776.87</v>
      </c>
      <c r="L200" s="4">
        <v>924.54</v>
      </c>
      <c r="M200" s="4">
        <v>874.90549999999996</v>
      </c>
      <c r="N200" s="4">
        <v>319.43</v>
      </c>
      <c r="O200" s="4">
        <v>300.58999999999997</v>
      </c>
      <c r="P200" s="8">
        <f t="shared" si="3"/>
        <v>6291.3854999999994</v>
      </c>
    </row>
    <row r="201" spans="1:16">
      <c r="A201" s="3">
        <v>153</v>
      </c>
      <c r="B201" s="3">
        <v>3</v>
      </c>
      <c r="C201" s="3">
        <v>1</v>
      </c>
      <c r="D201" s="4">
        <v>416.15</v>
      </c>
      <c r="E201" s="4">
        <v>309.63</v>
      </c>
      <c r="F201" s="4">
        <v>414.67999999999989</v>
      </c>
      <c r="G201" s="4">
        <v>389.79</v>
      </c>
      <c r="H201" s="4">
        <v>683.27</v>
      </c>
      <c r="I201" s="4">
        <v>873.75</v>
      </c>
      <c r="J201" s="4">
        <v>666.84999999999991</v>
      </c>
      <c r="K201" s="4">
        <v>936.73</v>
      </c>
      <c r="L201" s="4">
        <v>468.85</v>
      </c>
      <c r="M201" s="4">
        <v>252.6969</v>
      </c>
      <c r="N201" s="4">
        <v>500.14</v>
      </c>
      <c r="O201" s="4">
        <v>378.86</v>
      </c>
      <c r="P201" s="8">
        <f t="shared" si="3"/>
        <v>6291.3968999999997</v>
      </c>
    </row>
    <row r="202" spans="1:16">
      <c r="A202" s="3">
        <v>90</v>
      </c>
      <c r="B202" s="3">
        <v>3</v>
      </c>
      <c r="C202" s="3">
        <v>7</v>
      </c>
      <c r="D202" s="4">
        <v>476.72</v>
      </c>
      <c r="E202" s="4">
        <v>405.14</v>
      </c>
      <c r="F202" s="4">
        <v>336.32</v>
      </c>
      <c r="G202" s="4">
        <v>523.88</v>
      </c>
      <c r="H202" s="4">
        <v>424.05</v>
      </c>
      <c r="I202" s="4">
        <v>606.23</v>
      </c>
      <c r="J202" s="4">
        <v>694.52</v>
      </c>
      <c r="K202" s="4">
        <v>617.71</v>
      </c>
      <c r="L202" s="4">
        <v>731.02200000000005</v>
      </c>
      <c r="M202" s="4">
        <v>563.64</v>
      </c>
      <c r="N202" s="4">
        <v>409.89</v>
      </c>
      <c r="O202" s="4">
        <v>515.76</v>
      </c>
      <c r="P202" s="8">
        <f t="shared" si="3"/>
        <v>6304.8820000000014</v>
      </c>
    </row>
    <row r="203" spans="1:16">
      <c r="A203" s="3">
        <v>120</v>
      </c>
      <c r="B203" s="3">
        <v>3</v>
      </c>
      <c r="C203" s="3">
        <v>2</v>
      </c>
      <c r="D203" s="4">
        <v>279.95999999999998</v>
      </c>
      <c r="E203" s="4">
        <v>196.91</v>
      </c>
      <c r="F203" s="4">
        <v>229.74</v>
      </c>
      <c r="G203" s="4">
        <v>254.74</v>
      </c>
      <c r="H203" s="4">
        <v>284.55</v>
      </c>
      <c r="I203" s="4">
        <v>358.66</v>
      </c>
      <c r="J203" s="4">
        <v>369.65</v>
      </c>
      <c r="K203" s="4">
        <v>317.67</v>
      </c>
      <c r="L203" s="4">
        <v>1869.63</v>
      </c>
      <c r="M203" s="4">
        <v>1674.66</v>
      </c>
      <c r="N203" s="4">
        <v>257.58999999999997</v>
      </c>
      <c r="O203" s="4">
        <v>273.56</v>
      </c>
      <c r="P203" s="8">
        <f t="shared" si="3"/>
        <v>6367.3200000000006</v>
      </c>
    </row>
    <row r="204" spans="1:16">
      <c r="A204" s="3">
        <v>150</v>
      </c>
      <c r="B204" s="3">
        <v>3</v>
      </c>
      <c r="C204" s="3">
        <v>3</v>
      </c>
      <c r="D204" s="4">
        <v>440.74</v>
      </c>
      <c r="E204" s="4">
        <v>398.84</v>
      </c>
      <c r="F204" s="4">
        <v>481.18</v>
      </c>
      <c r="G204" s="4">
        <v>481.7</v>
      </c>
      <c r="H204" s="4">
        <v>681.3</v>
      </c>
      <c r="I204" s="4">
        <v>714.5</v>
      </c>
      <c r="J204" s="4">
        <v>690.7</v>
      </c>
      <c r="K204" s="4">
        <v>727.7</v>
      </c>
      <c r="L204" s="4">
        <v>262.3</v>
      </c>
      <c r="M204" s="4">
        <v>653.99</v>
      </c>
      <c r="N204" s="4">
        <v>421.31</v>
      </c>
      <c r="O204" s="4">
        <v>437.49</v>
      </c>
      <c r="P204" s="8">
        <f t="shared" si="3"/>
        <v>6391.75</v>
      </c>
    </row>
    <row r="205" spans="1:16">
      <c r="A205" s="3">
        <v>143</v>
      </c>
      <c r="B205" s="3">
        <v>3</v>
      </c>
      <c r="C205" s="3">
        <v>1</v>
      </c>
      <c r="D205" s="4">
        <v>437</v>
      </c>
      <c r="E205" s="4">
        <v>185.9</v>
      </c>
      <c r="F205" s="4">
        <v>111.2</v>
      </c>
      <c r="G205" s="4">
        <v>249.4</v>
      </c>
      <c r="H205" s="4">
        <v>965.4</v>
      </c>
      <c r="I205" s="4">
        <v>1064.0999999999999</v>
      </c>
      <c r="J205" s="4">
        <v>1364</v>
      </c>
      <c r="K205" s="4">
        <v>823.1</v>
      </c>
      <c r="L205" s="4">
        <v>192.78</v>
      </c>
      <c r="M205" s="4">
        <v>525.71</v>
      </c>
      <c r="N205" s="4">
        <v>336</v>
      </c>
      <c r="O205" s="4">
        <v>138.30000000000001</v>
      </c>
      <c r="P205" s="8">
        <f t="shared" si="3"/>
        <v>6392.89</v>
      </c>
    </row>
    <row r="206" spans="1:16">
      <c r="A206" s="3">
        <v>100</v>
      </c>
      <c r="B206" s="3">
        <v>3</v>
      </c>
      <c r="C206" s="3">
        <v>4</v>
      </c>
      <c r="D206" s="4">
        <v>414.2</v>
      </c>
      <c r="E206" s="4">
        <v>336.39</v>
      </c>
      <c r="F206" s="4">
        <v>406.18</v>
      </c>
      <c r="G206" s="4">
        <v>378.6</v>
      </c>
      <c r="H206" s="4">
        <v>598.70000000000005</v>
      </c>
      <c r="I206" s="4">
        <v>741.33</v>
      </c>
      <c r="J206" s="4">
        <v>697.72</v>
      </c>
      <c r="K206" s="4">
        <v>768.41</v>
      </c>
      <c r="L206" s="4">
        <v>699.19</v>
      </c>
      <c r="M206" s="4">
        <v>662.75</v>
      </c>
      <c r="N206" s="4">
        <v>389.34</v>
      </c>
      <c r="O206" s="4">
        <v>310.14</v>
      </c>
      <c r="P206" s="8">
        <f t="shared" si="3"/>
        <v>6402.95</v>
      </c>
    </row>
    <row r="207" spans="1:16">
      <c r="A207" s="3">
        <v>121</v>
      </c>
      <c r="B207" s="3">
        <v>3</v>
      </c>
      <c r="C207" s="3">
        <v>1</v>
      </c>
      <c r="D207" s="4">
        <v>420.59</v>
      </c>
      <c r="E207" s="4">
        <v>372.77</v>
      </c>
      <c r="F207" s="4">
        <v>426.87</v>
      </c>
      <c r="G207" s="4">
        <v>420.78</v>
      </c>
      <c r="H207" s="4">
        <v>516.66999999999996</v>
      </c>
      <c r="I207" s="4">
        <v>576.19999999999993</v>
      </c>
      <c r="J207" s="4">
        <v>487.29</v>
      </c>
      <c r="K207" s="4">
        <v>553.92000000000007</v>
      </c>
      <c r="L207" s="4">
        <v>298.60000000000002</v>
      </c>
      <c r="M207" s="4">
        <v>1477.69</v>
      </c>
      <c r="N207" s="4">
        <v>484.25</v>
      </c>
      <c r="O207" s="4">
        <v>400.79</v>
      </c>
      <c r="P207" s="8">
        <f t="shared" si="3"/>
        <v>6436.4199999999992</v>
      </c>
    </row>
    <row r="208" spans="1:16">
      <c r="A208" s="3">
        <v>127</v>
      </c>
      <c r="B208" s="3">
        <v>3</v>
      </c>
      <c r="C208" s="3">
        <v>7</v>
      </c>
      <c r="D208" s="4">
        <v>483.2</v>
      </c>
      <c r="E208" s="4">
        <v>521.4</v>
      </c>
      <c r="F208" s="4">
        <v>508.2</v>
      </c>
      <c r="G208" s="4">
        <v>413.1</v>
      </c>
      <c r="H208" s="4">
        <v>521.9</v>
      </c>
      <c r="I208" s="4">
        <v>649.79999999999995</v>
      </c>
      <c r="J208" s="4">
        <v>660</v>
      </c>
      <c r="K208" s="4">
        <v>604.5</v>
      </c>
      <c r="L208" s="4">
        <v>1224.5899999999999</v>
      </c>
      <c r="M208" s="4">
        <v>279.08</v>
      </c>
      <c r="N208" s="4">
        <v>336</v>
      </c>
      <c r="O208" s="4">
        <v>386.3</v>
      </c>
      <c r="P208" s="8">
        <f t="shared" si="3"/>
        <v>6588.0700000000006</v>
      </c>
    </row>
    <row r="209" spans="1:16">
      <c r="A209" s="5">
        <v>120</v>
      </c>
      <c r="B209" s="5">
        <v>3</v>
      </c>
      <c r="C209" s="3">
        <v>6</v>
      </c>
      <c r="D209" s="4">
        <v>482.16</v>
      </c>
      <c r="E209" s="4">
        <v>331.52</v>
      </c>
      <c r="F209" s="4">
        <v>331.7</v>
      </c>
      <c r="G209" s="4">
        <v>419.04</v>
      </c>
      <c r="H209" s="4">
        <v>685.59</v>
      </c>
      <c r="I209" s="4">
        <v>718.18</v>
      </c>
      <c r="J209" s="4">
        <v>776.79</v>
      </c>
      <c r="K209" s="4">
        <v>817.17</v>
      </c>
      <c r="L209" s="4">
        <v>575.49</v>
      </c>
      <c r="M209" s="4">
        <v>686.66000000000008</v>
      </c>
      <c r="N209" s="4">
        <v>391.46</v>
      </c>
      <c r="O209" s="4">
        <v>372.41</v>
      </c>
      <c r="P209" s="8">
        <f t="shared" si="3"/>
        <v>6588.1699999999992</v>
      </c>
    </row>
    <row r="210" spans="1:16">
      <c r="A210" s="5">
        <v>93</v>
      </c>
      <c r="B210" s="5">
        <v>3</v>
      </c>
      <c r="C210" s="3">
        <v>6</v>
      </c>
      <c r="D210" s="4">
        <v>415.93400000000003</v>
      </c>
      <c r="E210" s="4">
        <v>435.952</v>
      </c>
      <c r="F210" s="4">
        <v>418.90499999999997</v>
      </c>
      <c r="G210" s="4">
        <v>484.18200000000002</v>
      </c>
      <c r="H210" s="4">
        <v>632.02099999999996</v>
      </c>
      <c r="I210" s="4">
        <v>737.52200000000005</v>
      </c>
      <c r="J210" s="4">
        <v>803.60900000000004</v>
      </c>
      <c r="K210" s="4">
        <v>905.12</v>
      </c>
      <c r="L210" s="4">
        <v>576.49400000000003</v>
      </c>
      <c r="M210" s="4">
        <v>541.72799999999995</v>
      </c>
      <c r="N210" s="4">
        <v>365.92599999999999</v>
      </c>
      <c r="O210" s="4">
        <v>276.01100000000002</v>
      </c>
      <c r="P210" s="8">
        <f t="shared" si="3"/>
        <v>6593.4040000000005</v>
      </c>
    </row>
    <row r="211" spans="1:16">
      <c r="A211" s="3">
        <v>90</v>
      </c>
      <c r="B211" s="3">
        <v>3</v>
      </c>
      <c r="C211" s="3">
        <v>4</v>
      </c>
      <c r="D211" s="4">
        <v>548.98</v>
      </c>
      <c r="E211" s="4">
        <v>361.33</v>
      </c>
      <c r="F211" s="4">
        <v>346.29</v>
      </c>
      <c r="G211" s="4">
        <v>480.99</v>
      </c>
      <c r="H211" s="4">
        <v>729.16</v>
      </c>
      <c r="I211" s="4">
        <v>884.38</v>
      </c>
      <c r="J211" s="4">
        <v>917.63</v>
      </c>
      <c r="K211" s="4">
        <v>978.57</v>
      </c>
      <c r="L211" s="4">
        <v>228.42</v>
      </c>
      <c r="M211" s="4">
        <v>201.803</v>
      </c>
      <c r="N211" s="4">
        <v>522.96</v>
      </c>
      <c r="O211" s="4">
        <v>424.31</v>
      </c>
      <c r="P211" s="8">
        <f t="shared" si="3"/>
        <v>6624.8230000000003</v>
      </c>
    </row>
    <row r="212" spans="1:16">
      <c r="A212" s="3">
        <v>90</v>
      </c>
      <c r="B212" s="3">
        <v>3</v>
      </c>
      <c r="C212" s="3">
        <v>7</v>
      </c>
      <c r="D212" s="4">
        <v>476.72</v>
      </c>
      <c r="E212" s="4">
        <v>405.14</v>
      </c>
      <c r="F212" s="4">
        <v>336.32</v>
      </c>
      <c r="G212" s="4">
        <v>523.88</v>
      </c>
      <c r="H212" s="4">
        <v>424.05</v>
      </c>
      <c r="I212" s="4">
        <v>606.23</v>
      </c>
      <c r="J212" s="4">
        <v>694.52</v>
      </c>
      <c r="K212" s="4">
        <v>617.71</v>
      </c>
      <c r="L212" s="4">
        <v>826.3</v>
      </c>
      <c r="M212" s="4">
        <v>789.7</v>
      </c>
      <c r="N212" s="4">
        <v>409.89</v>
      </c>
      <c r="O212" s="4">
        <v>515.76</v>
      </c>
      <c r="P212" s="8">
        <f t="shared" si="3"/>
        <v>6626.22</v>
      </c>
    </row>
    <row r="213" spans="1:16">
      <c r="A213" s="3">
        <v>140</v>
      </c>
      <c r="B213" s="3">
        <v>3</v>
      </c>
      <c r="C213" s="3">
        <v>4</v>
      </c>
      <c r="D213" s="4">
        <v>495.41</v>
      </c>
      <c r="E213" s="4">
        <v>337.18</v>
      </c>
      <c r="F213" s="4">
        <v>417.87</v>
      </c>
      <c r="G213" s="4">
        <v>392.22</v>
      </c>
      <c r="H213" s="4">
        <v>736.51</v>
      </c>
      <c r="I213" s="4">
        <v>816.54</v>
      </c>
      <c r="J213" s="4">
        <v>852.93000000000006</v>
      </c>
      <c r="K213" s="4">
        <v>207.3</v>
      </c>
      <c r="L213" s="4">
        <v>550.22</v>
      </c>
      <c r="M213" s="4">
        <v>871.14</v>
      </c>
      <c r="N213" s="4">
        <v>534.66</v>
      </c>
      <c r="O213" s="4">
        <v>438.33</v>
      </c>
      <c r="P213" s="8">
        <f t="shared" si="3"/>
        <v>6650.31</v>
      </c>
    </row>
    <row r="214" spans="1:16">
      <c r="A214" s="3">
        <v>188</v>
      </c>
      <c r="B214" s="3">
        <v>3</v>
      </c>
      <c r="C214" s="3">
        <v>1</v>
      </c>
      <c r="D214" s="4">
        <v>158.25</v>
      </c>
      <c r="E214" s="4">
        <v>338.47</v>
      </c>
      <c r="F214" s="4">
        <v>353.9</v>
      </c>
      <c r="G214" s="4">
        <v>417.35</v>
      </c>
      <c r="H214" s="4">
        <v>630.76</v>
      </c>
      <c r="I214" s="4">
        <v>888.34999999999991</v>
      </c>
      <c r="J214" s="4">
        <v>788.27</v>
      </c>
      <c r="K214" s="4">
        <v>952.24</v>
      </c>
      <c r="L214" s="4">
        <v>540.30999999999995</v>
      </c>
      <c r="M214" s="4">
        <v>440.07</v>
      </c>
      <c r="N214" s="4">
        <v>658.35</v>
      </c>
      <c r="O214" s="4">
        <v>502.01</v>
      </c>
      <c r="P214" s="8">
        <f t="shared" si="3"/>
        <v>6668.33</v>
      </c>
    </row>
    <row r="215" spans="1:16">
      <c r="A215" s="3">
        <v>81</v>
      </c>
      <c r="B215" s="3">
        <v>3</v>
      </c>
      <c r="C215" s="3">
        <v>1</v>
      </c>
      <c r="D215" s="4">
        <v>283.55</v>
      </c>
      <c r="E215" s="4">
        <v>337.82000000000011</v>
      </c>
      <c r="F215" s="4">
        <v>502.95</v>
      </c>
      <c r="G215" s="4">
        <v>595.76</v>
      </c>
      <c r="H215" s="4">
        <v>682.1099999999999</v>
      </c>
      <c r="I215" s="4">
        <v>737.74</v>
      </c>
      <c r="J215" s="4">
        <v>690.01</v>
      </c>
      <c r="K215" s="4">
        <v>716.96</v>
      </c>
      <c r="L215" s="4">
        <v>414.93</v>
      </c>
      <c r="M215" s="4">
        <v>746.58</v>
      </c>
      <c r="N215" s="4">
        <v>554.1</v>
      </c>
      <c r="O215" s="4">
        <v>429.73</v>
      </c>
      <c r="P215" s="8">
        <f t="shared" si="3"/>
        <v>6692.2400000000016</v>
      </c>
    </row>
    <row r="216" spans="1:16">
      <c r="A216" s="3">
        <v>188</v>
      </c>
      <c r="B216" s="3">
        <v>3</v>
      </c>
      <c r="C216" s="3">
        <v>1</v>
      </c>
      <c r="D216" s="4">
        <v>158.25</v>
      </c>
      <c r="E216" s="4">
        <v>338.47</v>
      </c>
      <c r="F216" s="4">
        <v>353.9</v>
      </c>
      <c r="G216" s="4">
        <v>417.35</v>
      </c>
      <c r="H216" s="4">
        <v>630.76</v>
      </c>
      <c r="I216" s="4">
        <v>888.34999999999991</v>
      </c>
      <c r="J216" s="4">
        <v>788.27</v>
      </c>
      <c r="K216" s="4">
        <v>952.24</v>
      </c>
      <c r="L216" s="4">
        <v>690.67</v>
      </c>
      <c r="M216" s="4">
        <v>323.20999999999998</v>
      </c>
      <c r="N216" s="4">
        <v>658.35</v>
      </c>
      <c r="O216" s="4">
        <v>502.01</v>
      </c>
      <c r="P216" s="8">
        <f t="shared" si="3"/>
        <v>6701.8300000000008</v>
      </c>
    </row>
    <row r="217" spans="1:16">
      <c r="A217" s="3">
        <v>124</v>
      </c>
      <c r="B217" s="3">
        <v>3</v>
      </c>
      <c r="C217" s="3">
        <v>7</v>
      </c>
      <c r="D217" s="4">
        <v>185.77</v>
      </c>
      <c r="E217" s="4">
        <v>157.06</v>
      </c>
      <c r="F217" s="4">
        <v>245.85</v>
      </c>
      <c r="G217" s="4">
        <v>428.96</v>
      </c>
      <c r="H217" s="4">
        <v>712.99</v>
      </c>
      <c r="I217" s="4">
        <v>1099.92</v>
      </c>
      <c r="J217" s="4">
        <v>1154.5899999999999</v>
      </c>
      <c r="K217" s="4">
        <v>1375.19</v>
      </c>
      <c r="L217" s="4">
        <v>357.76</v>
      </c>
      <c r="M217" s="4">
        <v>544.9</v>
      </c>
      <c r="N217" s="4">
        <v>181.78</v>
      </c>
      <c r="O217" s="4">
        <v>266.29000000000002</v>
      </c>
      <c r="P217" s="8">
        <f t="shared" si="3"/>
        <v>6711.0599999999995</v>
      </c>
    </row>
    <row r="218" spans="1:16">
      <c r="A218" s="3">
        <v>132</v>
      </c>
      <c r="B218" s="3">
        <v>3</v>
      </c>
      <c r="C218" s="3">
        <v>7</v>
      </c>
      <c r="D218" s="4">
        <v>447.29</v>
      </c>
      <c r="E218" s="4">
        <v>385.1</v>
      </c>
      <c r="F218" s="4">
        <v>438.93</v>
      </c>
      <c r="G218" s="4">
        <v>483.28</v>
      </c>
      <c r="H218" s="4">
        <v>624.34</v>
      </c>
      <c r="I218" s="4">
        <v>768.13</v>
      </c>
      <c r="J218" s="4">
        <v>884.52</v>
      </c>
      <c r="K218" s="4">
        <v>808.66</v>
      </c>
      <c r="L218" s="4">
        <v>616.9</v>
      </c>
      <c r="M218" s="4">
        <v>463.68</v>
      </c>
      <c r="N218" s="4">
        <v>435.29</v>
      </c>
      <c r="O218" s="4">
        <v>398.06</v>
      </c>
      <c r="P218" s="8">
        <f t="shared" si="3"/>
        <v>6754.18</v>
      </c>
    </row>
    <row r="219" spans="1:16">
      <c r="A219" s="3">
        <v>142</v>
      </c>
      <c r="B219" s="3">
        <v>3</v>
      </c>
      <c r="C219" s="3">
        <v>2</v>
      </c>
      <c r="D219" s="4">
        <v>245.28</v>
      </c>
      <c r="E219" s="4">
        <v>232.7</v>
      </c>
      <c r="F219" s="4">
        <v>537.46</v>
      </c>
      <c r="G219" s="4">
        <v>582.02</v>
      </c>
      <c r="H219" s="4">
        <v>690.04</v>
      </c>
      <c r="I219" s="4">
        <v>830.67</v>
      </c>
      <c r="J219" s="4">
        <v>891.11</v>
      </c>
      <c r="K219" s="4">
        <v>895.73</v>
      </c>
      <c r="L219" s="4">
        <v>772</v>
      </c>
      <c r="M219" s="4">
        <v>152.5</v>
      </c>
      <c r="N219" s="4">
        <v>520.86</v>
      </c>
      <c r="O219" s="4">
        <v>494.6</v>
      </c>
      <c r="P219" s="8">
        <f t="shared" si="3"/>
        <v>6844.97</v>
      </c>
    </row>
    <row r="220" spans="1:16">
      <c r="A220" s="3">
        <v>92</v>
      </c>
      <c r="B220" s="3">
        <v>3</v>
      </c>
      <c r="C220" s="3">
        <v>4</v>
      </c>
      <c r="D220" s="4">
        <v>456.95</v>
      </c>
      <c r="E220" s="4">
        <v>369.89</v>
      </c>
      <c r="F220" s="4">
        <v>471.84</v>
      </c>
      <c r="G220" s="4">
        <v>720.38</v>
      </c>
      <c r="H220" s="4">
        <v>816.27</v>
      </c>
      <c r="I220" s="4">
        <v>671.78</v>
      </c>
      <c r="J220" s="4">
        <v>176.95</v>
      </c>
      <c r="K220" s="4">
        <v>339.95</v>
      </c>
      <c r="L220" s="4">
        <v>965.92000000000007</v>
      </c>
      <c r="M220" s="4">
        <v>895.26</v>
      </c>
      <c r="N220" s="4">
        <v>512.12</v>
      </c>
      <c r="O220" s="4">
        <v>463.12</v>
      </c>
      <c r="P220" s="8">
        <f t="shared" si="3"/>
        <v>6860.4299999999994</v>
      </c>
    </row>
    <row r="221" spans="1:16">
      <c r="A221" s="3">
        <v>132</v>
      </c>
      <c r="B221" s="3">
        <v>3</v>
      </c>
      <c r="C221" s="3">
        <v>7</v>
      </c>
      <c r="D221" s="4">
        <v>536.96</v>
      </c>
      <c r="E221" s="4">
        <v>428.02</v>
      </c>
      <c r="F221" s="4">
        <v>488.13</v>
      </c>
      <c r="G221" s="4">
        <v>559.27</v>
      </c>
      <c r="H221" s="4">
        <v>705.57</v>
      </c>
      <c r="I221" s="4">
        <v>777.27</v>
      </c>
      <c r="J221" s="4">
        <v>835.94</v>
      </c>
      <c r="K221" s="4">
        <v>842.07</v>
      </c>
      <c r="L221" s="4">
        <v>536.88</v>
      </c>
      <c r="M221" s="4">
        <v>189.52</v>
      </c>
      <c r="N221" s="4">
        <v>545.34</v>
      </c>
      <c r="O221" s="4">
        <v>419.16</v>
      </c>
      <c r="P221" s="8">
        <f t="shared" si="3"/>
        <v>6864.13</v>
      </c>
    </row>
    <row r="222" spans="1:16">
      <c r="A222" s="3">
        <v>90</v>
      </c>
      <c r="B222" s="3">
        <v>3</v>
      </c>
      <c r="C222" s="3">
        <v>4</v>
      </c>
      <c r="D222" s="4">
        <v>338.93</v>
      </c>
      <c r="E222" s="4">
        <v>295.72000000000003</v>
      </c>
      <c r="F222" s="4">
        <v>372.05</v>
      </c>
      <c r="G222" s="4">
        <v>429.34</v>
      </c>
      <c r="H222" s="4">
        <v>616.71</v>
      </c>
      <c r="I222" s="4">
        <v>945.34</v>
      </c>
      <c r="J222" s="4">
        <v>940.51</v>
      </c>
      <c r="K222" s="4">
        <v>1062.8499999999999</v>
      </c>
      <c r="L222" s="4">
        <v>676.37</v>
      </c>
      <c r="M222" s="4">
        <v>463.24</v>
      </c>
      <c r="N222" s="4">
        <v>365.78</v>
      </c>
      <c r="O222" s="4">
        <v>359.03</v>
      </c>
      <c r="P222" s="8">
        <f t="shared" si="3"/>
        <v>6865.87</v>
      </c>
    </row>
    <row r="223" spans="1:16">
      <c r="A223" s="3">
        <v>127</v>
      </c>
      <c r="B223" s="3">
        <v>3</v>
      </c>
      <c r="C223" s="3">
        <v>7</v>
      </c>
      <c r="D223" s="4">
        <v>483.2</v>
      </c>
      <c r="E223" s="4">
        <v>521.4</v>
      </c>
      <c r="F223" s="4">
        <v>508.2</v>
      </c>
      <c r="G223" s="4">
        <v>413.1</v>
      </c>
      <c r="H223" s="4">
        <v>521.9</v>
      </c>
      <c r="I223" s="4">
        <v>649.79999999999995</v>
      </c>
      <c r="J223" s="4">
        <v>660</v>
      </c>
      <c r="K223" s="4">
        <v>604.5</v>
      </c>
      <c r="L223" s="4">
        <v>658.3</v>
      </c>
      <c r="M223" s="4">
        <v>1142.4000000000001</v>
      </c>
      <c r="N223" s="4">
        <v>336</v>
      </c>
      <c r="O223" s="4">
        <v>386.3</v>
      </c>
      <c r="P223" s="8">
        <f t="shared" si="3"/>
        <v>6885.1000000000013</v>
      </c>
    </row>
    <row r="224" spans="1:16">
      <c r="A224" s="5">
        <v>93</v>
      </c>
      <c r="B224" s="5">
        <v>3</v>
      </c>
      <c r="C224" s="3">
        <v>7</v>
      </c>
      <c r="D224" s="4">
        <v>582.1</v>
      </c>
      <c r="E224" s="4">
        <v>491.1</v>
      </c>
      <c r="F224" s="4">
        <v>544.9</v>
      </c>
      <c r="G224" s="4">
        <v>608.70000000000005</v>
      </c>
      <c r="H224" s="4">
        <v>868</v>
      </c>
      <c r="I224" s="4">
        <v>678.6</v>
      </c>
      <c r="J224" s="4">
        <v>621.6</v>
      </c>
      <c r="K224" s="4">
        <v>819.3</v>
      </c>
      <c r="L224" s="4">
        <v>559.34</v>
      </c>
      <c r="M224" s="4">
        <v>324.08999999999997</v>
      </c>
      <c r="N224" s="4">
        <v>338.6</v>
      </c>
      <c r="O224" s="4">
        <v>509.8</v>
      </c>
      <c r="P224" s="8">
        <f t="shared" si="3"/>
        <v>6946.130000000001</v>
      </c>
    </row>
    <row r="225" spans="1:16">
      <c r="A225" s="3">
        <v>101</v>
      </c>
      <c r="B225" s="3">
        <v>3</v>
      </c>
      <c r="C225" s="3">
        <v>3</v>
      </c>
      <c r="D225" s="4">
        <v>419.86</v>
      </c>
      <c r="E225" s="4">
        <v>281.91000000000003</v>
      </c>
      <c r="F225" s="4">
        <v>419.78</v>
      </c>
      <c r="G225" s="4">
        <v>494.43</v>
      </c>
      <c r="H225" s="4">
        <v>727.16</v>
      </c>
      <c r="I225" s="4">
        <v>969.79</v>
      </c>
      <c r="J225" s="4">
        <v>1030.1300000000001</v>
      </c>
      <c r="K225" s="4">
        <v>870.48</v>
      </c>
      <c r="L225" s="4">
        <v>603.45699999999999</v>
      </c>
      <c r="M225" s="4">
        <v>313.70999999999998</v>
      </c>
      <c r="N225" s="4">
        <v>496.34</v>
      </c>
      <c r="O225" s="4">
        <v>366.75</v>
      </c>
      <c r="P225" s="8">
        <f t="shared" si="3"/>
        <v>6993.7969999999996</v>
      </c>
    </row>
    <row r="226" spans="1:16">
      <c r="A226" s="5">
        <v>160</v>
      </c>
      <c r="B226" s="5">
        <v>3</v>
      </c>
      <c r="C226" s="3">
        <v>1</v>
      </c>
      <c r="D226" s="4">
        <v>358.94</v>
      </c>
      <c r="E226" s="4">
        <v>257.75</v>
      </c>
      <c r="F226" s="4">
        <v>352.66</v>
      </c>
      <c r="G226" s="4">
        <v>496.2</v>
      </c>
      <c r="H226" s="4">
        <v>782.43</v>
      </c>
      <c r="I226" s="4">
        <v>892.74</v>
      </c>
      <c r="J226" s="4">
        <v>947.59</v>
      </c>
      <c r="K226" s="4">
        <v>961.44</v>
      </c>
      <c r="L226" s="4">
        <v>723.5</v>
      </c>
      <c r="M226" s="4">
        <v>410.35</v>
      </c>
      <c r="N226" s="4">
        <v>478.89</v>
      </c>
      <c r="O226" s="4">
        <v>344.42999999999989</v>
      </c>
      <c r="P226" s="8">
        <f t="shared" si="3"/>
        <v>7006.920000000001</v>
      </c>
    </row>
    <row r="227" spans="1:16">
      <c r="A227" s="3">
        <v>150</v>
      </c>
      <c r="B227" s="3">
        <v>3</v>
      </c>
      <c r="C227" s="3">
        <v>1</v>
      </c>
      <c r="D227" s="4">
        <v>323.77999999999997</v>
      </c>
      <c r="E227" s="4">
        <v>315.95999999999998</v>
      </c>
      <c r="F227" s="4">
        <v>370.41</v>
      </c>
      <c r="G227" s="4">
        <v>376.03</v>
      </c>
      <c r="H227" s="4">
        <v>762.9</v>
      </c>
      <c r="I227" s="4">
        <v>867.62</v>
      </c>
      <c r="J227" s="4">
        <v>787.97</v>
      </c>
      <c r="K227" s="4">
        <v>681.42</v>
      </c>
      <c r="L227" s="4">
        <v>864.28</v>
      </c>
      <c r="M227" s="4">
        <v>1018.21</v>
      </c>
      <c r="N227" s="4">
        <v>329.91</v>
      </c>
      <c r="O227" s="4">
        <v>330.88</v>
      </c>
      <c r="P227" s="8">
        <f t="shared" si="3"/>
        <v>7029.37</v>
      </c>
    </row>
    <row r="228" spans="1:16">
      <c r="A228" s="5">
        <v>150</v>
      </c>
      <c r="B228" s="5">
        <v>3</v>
      </c>
      <c r="C228" s="3">
        <v>7</v>
      </c>
      <c r="D228" s="4">
        <v>465.07000000000011</v>
      </c>
      <c r="E228" s="4">
        <v>390.37</v>
      </c>
      <c r="F228" s="4">
        <v>442.65</v>
      </c>
      <c r="G228" s="4">
        <v>502.04</v>
      </c>
      <c r="H228" s="4">
        <v>766.36</v>
      </c>
      <c r="I228" s="4">
        <v>813.88</v>
      </c>
      <c r="J228" s="4">
        <v>837.97</v>
      </c>
      <c r="K228" s="4">
        <v>984.1099999999999</v>
      </c>
      <c r="L228" s="4">
        <v>437.67</v>
      </c>
      <c r="M228" s="4">
        <v>476.72</v>
      </c>
      <c r="N228" s="4">
        <v>446.69</v>
      </c>
      <c r="O228" s="4">
        <v>474.67</v>
      </c>
      <c r="P228" s="8">
        <f t="shared" si="3"/>
        <v>7038.2</v>
      </c>
    </row>
    <row r="229" spans="1:16">
      <c r="A229" s="5">
        <v>144</v>
      </c>
      <c r="B229" s="5">
        <v>3</v>
      </c>
      <c r="C229" s="3">
        <v>2</v>
      </c>
      <c r="D229" s="4">
        <v>569.03</v>
      </c>
      <c r="E229" s="4">
        <v>425.11</v>
      </c>
      <c r="F229" s="4">
        <v>494.03</v>
      </c>
      <c r="G229" s="4">
        <v>470.67</v>
      </c>
      <c r="H229" s="4">
        <v>671.68</v>
      </c>
      <c r="I229" s="4">
        <v>739.25</v>
      </c>
      <c r="J229" s="4">
        <v>894.27</v>
      </c>
      <c r="K229" s="4">
        <v>917.84</v>
      </c>
      <c r="L229" s="4">
        <v>408.58</v>
      </c>
      <c r="M229" s="4">
        <v>301.47000000000003</v>
      </c>
      <c r="N229" s="4">
        <v>642.71</v>
      </c>
      <c r="O229" s="4">
        <v>522.79</v>
      </c>
      <c r="P229" s="8">
        <f t="shared" si="3"/>
        <v>7057.43</v>
      </c>
    </row>
    <row r="230" spans="1:16">
      <c r="A230" s="3">
        <v>85</v>
      </c>
      <c r="B230" s="3">
        <v>3</v>
      </c>
      <c r="C230" s="3">
        <v>7</v>
      </c>
      <c r="D230" s="4">
        <v>429.75</v>
      </c>
      <c r="E230" s="4">
        <v>386.48</v>
      </c>
      <c r="F230" s="4">
        <v>416.04</v>
      </c>
      <c r="G230" s="4">
        <v>384.13</v>
      </c>
      <c r="H230" s="4">
        <v>600.32000000000005</v>
      </c>
      <c r="I230" s="4">
        <v>676.03</v>
      </c>
      <c r="J230" s="4">
        <v>657.51</v>
      </c>
      <c r="K230" s="4">
        <v>774.89</v>
      </c>
      <c r="L230" s="4">
        <v>1646.4706000000001</v>
      </c>
      <c r="M230" s="4">
        <v>323.99</v>
      </c>
      <c r="N230" s="4">
        <v>384.08</v>
      </c>
      <c r="O230" s="4">
        <v>381.37</v>
      </c>
      <c r="P230" s="8">
        <f t="shared" si="3"/>
        <v>7061.0605999999998</v>
      </c>
    </row>
    <row r="231" spans="1:16">
      <c r="A231" s="3">
        <v>150</v>
      </c>
      <c r="B231" s="3">
        <v>3</v>
      </c>
      <c r="C231" s="3">
        <v>3</v>
      </c>
      <c r="D231" s="4">
        <v>440.74</v>
      </c>
      <c r="E231" s="4">
        <v>398.84</v>
      </c>
      <c r="F231" s="4">
        <v>481.18</v>
      </c>
      <c r="G231" s="4">
        <v>481.7</v>
      </c>
      <c r="H231" s="4">
        <v>681.3</v>
      </c>
      <c r="I231" s="4">
        <v>714.5</v>
      </c>
      <c r="J231" s="4">
        <v>690.7</v>
      </c>
      <c r="K231" s="4">
        <v>727.7</v>
      </c>
      <c r="L231" s="4">
        <v>948.39</v>
      </c>
      <c r="M231" s="4">
        <v>669.51</v>
      </c>
      <c r="N231" s="4">
        <v>421.31</v>
      </c>
      <c r="O231" s="4">
        <v>437.49</v>
      </c>
      <c r="P231" s="8">
        <f t="shared" si="3"/>
        <v>7093.3600000000006</v>
      </c>
    </row>
    <row r="232" spans="1:16">
      <c r="A232" s="3">
        <v>160</v>
      </c>
      <c r="B232" s="3">
        <v>3</v>
      </c>
      <c r="C232" s="3">
        <v>7</v>
      </c>
      <c r="D232" s="4">
        <v>555.36</v>
      </c>
      <c r="E232" s="4">
        <v>402.32</v>
      </c>
      <c r="F232" s="4">
        <v>528.47</v>
      </c>
      <c r="G232" s="4">
        <v>546.78</v>
      </c>
      <c r="H232" s="4">
        <v>381.2</v>
      </c>
      <c r="I232" s="4">
        <v>949.69</v>
      </c>
      <c r="J232" s="4">
        <v>933.03</v>
      </c>
      <c r="K232" s="4">
        <v>840.53</v>
      </c>
      <c r="L232" s="4">
        <v>429.22</v>
      </c>
      <c r="M232" s="4">
        <v>471.7</v>
      </c>
      <c r="N232" s="4">
        <v>516.97</v>
      </c>
      <c r="O232" s="4">
        <v>550.55999999999995</v>
      </c>
      <c r="P232" s="8">
        <f t="shared" si="3"/>
        <v>7105.83</v>
      </c>
    </row>
    <row r="233" spans="1:16">
      <c r="A233" s="3">
        <v>148</v>
      </c>
      <c r="B233" s="3">
        <v>3</v>
      </c>
      <c r="C233" s="3">
        <v>3</v>
      </c>
      <c r="D233" s="4">
        <v>378.59899999999999</v>
      </c>
      <c r="E233" s="4">
        <v>421.17099999999999</v>
      </c>
      <c r="F233" s="4">
        <v>482.62900000000002</v>
      </c>
      <c r="G233" s="4">
        <v>456.81299999999999</v>
      </c>
      <c r="H233" s="4">
        <v>657.4</v>
      </c>
      <c r="I233" s="4">
        <v>864.38699999999994</v>
      </c>
      <c r="J233" s="4">
        <v>983.98699999999997</v>
      </c>
      <c r="K233" s="4">
        <v>953.03499999999997</v>
      </c>
      <c r="L233" s="4">
        <v>298.85000000000002</v>
      </c>
      <c r="M233" s="4">
        <v>671.9</v>
      </c>
      <c r="N233" s="4">
        <v>492.42700000000002</v>
      </c>
      <c r="O233" s="4">
        <v>453.14499999999998</v>
      </c>
      <c r="P233" s="8">
        <f t="shared" si="3"/>
        <v>7114.3429999999989</v>
      </c>
    </row>
    <row r="234" spans="1:16">
      <c r="A234" s="3">
        <v>88</v>
      </c>
      <c r="B234" s="3">
        <v>3</v>
      </c>
      <c r="C234" s="3">
        <v>7</v>
      </c>
      <c r="D234" s="4">
        <v>300.97000000000003</v>
      </c>
      <c r="E234" s="4">
        <v>367.81</v>
      </c>
      <c r="F234" s="4">
        <v>446.48</v>
      </c>
      <c r="G234" s="4">
        <v>437.32</v>
      </c>
      <c r="H234" s="4">
        <v>553.11</v>
      </c>
      <c r="I234" s="4">
        <v>635.27</v>
      </c>
      <c r="J234" s="4">
        <v>545.55999999999995</v>
      </c>
      <c r="K234" s="4">
        <v>639.08000000000004</v>
      </c>
      <c r="L234" s="4">
        <v>1247.8</v>
      </c>
      <c r="M234" s="4">
        <v>1152.5</v>
      </c>
      <c r="N234" s="4">
        <v>441.38</v>
      </c>
      <c r="O234" s="4">
        <v>386.83</v>
      </c>
      <c r="P234" s="8">
        <f t="shared" si="3"/>
        <v>7154.11</v>
      </c>
    </row>
    <row r="235" spans="1:16">
      <c r="A235" s="3">
        <v>115</v>
      </c>
      <c r="B235" s="3">
        <v>3</v>
      </c>
      <c r="C235" s="3">
        <v>1</v>
      </c>
      <c r="D235" s="4">
        <v>358.21</v>
      </c>
      <c r="E235" s="4">
        <v>331.38</v>
      </c>
      <c r="F235" s="4">
        <v>293.89</v>
      </c>
      <c r="G235" s="4">
        <v>238.78</v>
      </c>
      <c r="H235" s="4">
        <v>243.86</v>
      </c>
      <c r="I235" s="4">
        <v>284.31</v>
      </c>
      <c r="J235" s="4">
        <v>319.82</v>
      </c>
      <c r="K235" s="4">
        <v>401.18</v>
      </c>
      <c r="L235" s="4">
        <v>2209.6</v>
      </c>
      <c r="M235" s="4">
        <v>1899.99</v>
      </c>
      <c r="N235" s="4">
        <v>266.24</v>
      </c>
      <c r="O235" s="4">
        <v>315.19</v>
      </c>
      <c r="P235" s="8">
        <f t="shared" si="3"/>
        <v>7162.4499999999989</v>
      </c>
    </row>
    <row r="236" spans="1:16">
      <c r="A236" s="5">
        <v>150</v>
      </c>
      <c r="B236" s="5">
        <v>3</v>
      </c>
      <c r="C236" s="3">
        <v>2</v>
      </c>
      <c r="D236" s="4">
        <v>505</v>
      </c>
      <c r="E236" s="4">
        <v>420</v>
      </c>
      <c r="F236" s="4">
        <v>418.1</v>
      </c>
      <c r="G236" s="4">
        <v>431.7</v>
      </c>
      <c r="H236" s="4">
        <v>454.03</v>
      </c>
      <c r="I236" s="4">
        <v>392.01</v>
      </c>
      <c r="J236" s="4">
        <v>802.6</v>
      </c>
      <c r="K236" s="4">
        <v>644.64</v>
      </c>
      <c r="L236" s="4">
        <v>1850.87</v>
      </c>
      <c r="M236" s="4">
        <v>412.08</v>
      </c>
      <c r="N236" s="4">
        <v>403.2</v>
      </c>
      <c r="O236" s="4">
        <v>436.2</v>
      </c>
      <c r="P236" s="8">
        <f t="shared" si="3"/>
        <v>7170.4299999999994</v>
      </c>
    </row>
    <row r="237" spans="1:16">
      <c r="A237" s="3">
        <v>93</v>
      </c>
      <c r="B237" s="3">
        <v>3</v>
      </c>
      <c r="C237" s="3">
        <v>1</v>
      </c>
      <c r="D237" s="4">
        <v>321.10000000000002</v>
      </c>
      <c r="E237" s="4">
        <v>329.68</v>
      </c>
      <c r="F237" s="4">
        <v>377.18</v>
      </c>
      <c r="G237" s="4">
        <v>503.06</v>
      </c>
      <c r="H237" s="4">
        <v>1022.05</v>
      </c>
      <c r="I237" s="4">
        <v>917.32</v>
      </c>
      <c r="J237" s="4">
        <v>966.39</v>
      </c>
      <c r="K237" s="4">
        <v>991.56</v>
      </c>
      <c r="L237" s="4">
        <v>594.67999999999995</v>
      </c>
      <c r="M237" s="4">
        <v>263.3</v>
      </c>
      <c r="N237" s="4">
        <v>511.09</v>
      </c>
      <c r="O237" s="4">
        <v>389.74</v>
      </c>
      <c r="P237" s="8">
        <f t="shared" si="3"/>
        <v>7187.1500000000005</v>
      </c>
    </row>
    <row r="238" spans="1:16">
      <c r="A238" s="3">
        <v>140</v>
      </c>
      <c r="B238" s="3">
        <v>3</v>
      </c>
      <c r="C238" s="3">
        <v>1</v>
      </c>
      <c r="D238" s="4">
        <v>317.95</v>
      </c>
      <c r="E238" s="4">
        <v>272.95999999999998</v>
      </c>
      <c r="F238" s="4">
        <v>321.10000000000002</v>
      </c>
      <c r="G238" s="4">
        <v>334.45</v>
      </c>
      <c r="H238" s="4">
        <v>451.62</v>
      </c>
      <c r="I238" s="4">
        <v>719.64</v>
      </c>
      <c r="J238" s="4">
        <v>703.85</v>
      </c>
      <c r="K238" s="4">
        <v>710.01</v>
      </c>
      <c r="L238" s="4">
        <v>1469.41</v>
      </c>
      <c r="M238" s="4">
        <v>1253.4100000000001</v>
      </c>
      <c r="N238" s="4">
        <v>325.76</v>
      </c>
      <c r="O238" s="4">
        <v>328.04</v>
      </c>
      <c r="P238" s="8">
        <f t="shared" si="3"/>
        <v>7208.2</v>
      </c>
    </row>
    <row r="239" spans="1:16">
      <c r="A239" s="3">
        <v>101</v>
      </c>
      <c r="B239" s="3">
        <v>3</v>
      </c>
      <c r="C239" s="3">
        <v>1</v>
      </c>
      <c r="D239" s="4">
        <v>538.12</v>
      </c>
      <c r="E239" s="4">
        <v>561.70000000000005</v>
      </c>
      <c r="F239" s="4">
        <v>565.04999999999995</v>
      </c>
      <c r="G239" s="4">
        <v>565.04</v>
      </c>
      <c r="H239" s="4">
        <v>632.55999999999995</v>
      </c>
      <c r="I239" s="4">
        <v>610.23</v>
      </c>
      <c r="J239" s="4">
        <v>621.46</v>
      </c>
      <c r="K239" s="4">
        <v>768.85</v>
      </c>
      <c r="L239" s="4">
        <v>735.26</v>
      </c>
      <c r="M239" s="4">
        <v>535.11</v>
      </c>
      <c r="N239" s="4">
        <v>540.5</v>
      </c>
      <c r="O239" s="4">
        <v>574.66999999999996</v>
      </c>
      <c r="P239" s="8">
        <f t="shared" si="3"/>
        <v>7248.55</v>
      </c>
    </row>
    <row r="240" spans="1:16">
      <c r="A240" s="3">
        <v>121</v>
      </c>
      <c r="B240" s="3">
        <v>3</v>
      </c>
      <c r="C240" s="3">
        <v>4</v>
      </c>
      <c r="D240" s="4">
        <v>538.34199999999998</v>
      </c>
      <c r="E240" s="4">
        <v>430.08199999999999</v>
      </c>
      <c r="F240" s="4">
        <v>474.875</v>
      </c>
      <c r="G240" s="4">
        <v>496.64600000000002</v>
      </c>
      <c r="H240" s="4">
        <v>717.923</v>
      </c>
      <c r="I240" s="4">
        <v>830.471</v>
      </c>
      <c r="J240" s="4">
        <v>725.30499999999995</v>
      </c>
      <c r="K240" s="4">
        <v>381.053</v>
      </c>
      <c r="L240" s="4">
        <v>610.53</v>
      </c>
      <c r="M240" s="4">
        <v>781.88000000000011</v>
      </c>
      <c r="N240" s="4">
        <v>632.48900000000003</v>
      </c>
      <c r="O240" s="4">
        <v>657.77800000000002</v>
      </c>
      <c r="P240" s="8">
        <f t="shared" si="3"/>
        <v>7277.3739999999998</v>
      </c>
    </row>
    <row r="241" spans="1:16">
      <c r="A241" s="3">
        <v>110</v>
      </c>
      <c r="B241" s="3">
        <v>3</v>
      </c>
      <c r="C241" s="3">
        <v>10</v>
      </c>
      <c r="D241" s="4">
        <v>310.25</v>
      </c>
      <c r="E241" s="4">
        <v>252.82</v>
      </c>
      <c r="F241" s="4">
        <v>299.56</v>
      </c>
      <c r="G241" s="4">
        <v>439.65</v>
      </c>
      <c r="H241" s="4">
        <v>578.86</v>
      </c>
      <c r="I241" s="4">
        <v>776.08</v>
      </c>
      <c r="J241" s="4">
        <v>764.29</v>
      </c>
      <c r="K241" s="4">
        <v>954.6</v>
      </c>
      <c r="L241" s="4">
        <v>1377.51</v>
      </c>
      <c r="M241" s="4">
        <v>807.47</v>
      </c>
      <c r="N241" s="4">
        <v>394.32</v>
      </c>
      <c r="O241" s="4">
        <v>338.67</v>
      </c>
      <c r="P241" s="8">
        <f t="shared" si="3"/>
        <v>7294.08</v>
      </c>
    </row>
    <row r="242" spans="1:16">
      <c r="A242" s="3">
        <v>160</v>
      </c>
      <c r="B242" s="3">
        <v>3</v>
      </c>
      <c r="C242" s="3">
        <v>1</v>
      </c>
      <c r="D242" s="4">
        <v>299.19</v>
      </c>
      <c r="E242" s="4">
        <v>299.57</v>
      </c>
      <c r="F242" s="4">
        <v>343.63</v>
      </c>
      <c r="G242" s="4">
        <v>446.04</v>
      </c>
      <c r="H242" s="4">
        <v>671.46</v>
      </c>
      <c r="I242" s="4">
        <v>778.33</v>
      </c>
      <c r="J242" s="4">
        <v>738.25</v>
      </c>
      <c r="K242" s="4">
        <v>837.07</v>
      </c>
      <c r="L242" s="4">
        <v>1302.53</v>
      </c>
      <c r="M242" s="4">
        <v>1006.45</v>
      </c>
      <c r="N242" s="4">
        <v>292.83999999999997</v>
      </c>
      <c r="O242" s="4">
        <v>304.89</v>
      </c>
      <c r="P242" s="8">
        <f t="shared" si="3"/>
        <v>7320.25</v>
      </c>
    </row>
    <row r="243" spans="1:16">
      <c r="A243" s="3">
        <v>90</v>
      </c>
      <c r="B243" s="3">
        <v>3</v>
      </c>
      <c r="C243" s="3">
        <v>4</v>
      </c>
      <c r="D243" s="4">
        <v>548.98</v>
      </c>
      <c r="E243" s="4">
        <v>361.33</v>
      </c>
      <c r="F243" s="4">
        <v>346.29</v>
      </c>
      <c r="G243" s="4">
        <v>480.99</v>
      </c>
      <c r="H243" s="4">
        <v>729.16</v>
      </c>
      <c r="I243" s="4">
        <v>884.38</v>
      </c>
      <c r="J243" s="4">
        <v>917.63</v>
      </c>
      <c r="K243" s="4">
        <v>978.57</v>
      </c>
      <c r="L243" s="4">
        <v>646.6</v>
      </c>
      <c r="M243" s="4">
        <v>505.81</v>
      </c>
      <c r="N243" s="4">
        <v>522.96</v>
      </c>
      <c r="O243" s="4">
        <v>424.31</v>
      </c>
      <c r="P243" s="8">
        <f t="shared" si="3"/>
        <v>7347.0100000000011</v>
      </c>
    </row>
    <row r="244" spans="1:16">
      <c r="A244" s="5">
        <v>160</v>
      </c>
      <c r="B244" s="5">
        <v>3</v>
      </c>
      <c r="C244" s="3">
        <v>7</v>
      </c>
      <c r="D244" s="4">
        <v>493.87</v>
      </c>
      <c r="E244" s="4">
        <v>371.43</v>
      </c>
      <c r="F244" s="4">
        <v>284.64</v>
      </c>
      <c r="G244" s="4">
        <v>290.98</v>
      </c>
      <c r="H244" s="4">
        <v>904.44</v>
      </c>
      <c r="I244" s="4">
        <v>1061.8399999999999</v>
      </c>
      <c r="J244" s="4">
        <v>930.17</v>
      </c>
      <c r="K244" s="4">
        <v>1064.26</v>
      </c>
      <c r="L244" s="4">
        <v>470.76</v>
      </c>
      <c r="M244" s="4">
        <v>429.27</v>
      </c>
      <c r="N244" s="4">
        <v>618.61</v>
      </c>
      <c r="O244" s="4">
        <v>439.12</v>
      </c>
      <c r="P244" s="8">
        <f t="shared" si="3"/>
        <v>7359.3899999999994</v>
      </c>
    </row>
    <row r="245" spans="1:16">
      <c r="A245" s="3">
        <v>135</v>
      </c>
      <c r="B245" s="3">
        <v>3</v>
      </c>
      <c r="C245" s="3">
        <v>7</v>
      </c>
      <c r="D245" s="4">
        <v>589.79</v>
      </c>
      <c r="E245" s="4">
        <v>569.02</v>
      </c>
      <c r="F245" s="4">
        <v>624.77</v>
      </c>
      <c r="G245" s="4">
        <v>598.69000000000005</v>
      </c>
      <c r="H245" s="4">
        <v>723.28</v>
      </c>
      <c r="I245" s="4">
        <v>789.52</v>
      </c>
      <c r="J245" s="4">
        <v>772.92</v>
      </c>
      <c r="K245" s="4">
        <v>818.86</v>
      </c>
      <c r="L245" s="4">
        <v>401.07</v>
      </c>
      <c r="M245" s="4">
        <v>297.08999999999997</v>
      </c>
      <c r="N245" s="4">
        <v>593.21</v>
      </c>
      <c r="O245" s="4">
        <v>587.54999999999995</v>
      </c>
      <c r="P245" s="8">
        <f t="shared" si="3"/>
        <v>7365.7699999999995</v>
      </c>
    </row>
    <row r="246" spans="1:16">
      <c r="A246" s="3">
        <v>120</v>
      </c>
      <c r="B246" s="3">
        <v>3</v>
      </c>
      <c r="C246" s="3">
        <v>3</v>
      </c>
      <c r="D246" s="4">
        <v>673.1</v>
      </c>
      <c r="E246" s="4">
        <v>615.29999999999995</v>
      </c>
      <c r="F246" s="4">
        <v>582.79999999999995</v>
      </c>
      <c r="G246" s="4">
        <v>665.6</v>
      </c>
      <c r="H246" s="4">
        <v>729</v>
      </c>
      <c r="I246" s="4">
        <v>703.5</v>
      </c>
      <c r="J246" s="4">
        <v>654.20000000000005</v>
      </c>
      <c r="K246" s="4">
        <v>801</v>
      </c>
      <c r="L246" s="4">
        <v>149.88</v>
      </c>
      <c r="M246" s="4">
        <v>406.83</v>
      </c>
      <c r="N246" s="4">
        <v>697.5</v>
      </c>
      <c r="O246" s="4">
        <v>748.8</v>
      </c>
      <c r="P246" s="8">
        <f t="shared" si="3"/>
        <v>7427.51</v>
      </c>
    </row>
    <row r="247" spans="1:16">
      <c r="A247" s="3">
        <v>94</v>
      </c>
      <c r="B247" s="3">
        <v>3</v>
      </c>
      <c r="C247" s="3">
        <v>10</v>
      </c>
      <c r="D247" s="4">
        <v>458.67</v>
      </c>
      <c r="E247" s="4">
        <v>389.73</v>
      </c>
      <c r="F247" s="4">
        <v>465.2</v>
      </c>
      <c r="G247" s="4">
        <v>511.73</v>
      </c>
      <c r="H247" s="4">
        <v>639.88</v>
      </c>
      <c r="I247" s="4">
        <v>919.03</v>
      </c>
      <c r="J247" s="4">
        <v>1139.08</v>
      </c>
      <c r="K247" s="4">
        <v>1195.71</v>
      </c>
      <c r="L247" s="4">
        <v>377.34</v>
      </c>
      <c r="M247" s="4">
        <v>301.10000000000002</v>
      </c>
      <c r="N247" s="4">
        <v>523.92999999999995</v>
      </c>
      <c r="O247" s="4">
        <v>506.39</v>
      </c>
      <c r="P247" s="8">
        <f t="shared" si="3"/>
        <v>7427.7900000000009</v>
      </c>
    </row>
    <row r="248" spans="1:16">
      <c r="A248" s="5">
        <v>200</v>
      </c>
      <c r="B248" s="5">
        <v>3</v>
      </c>
      <c r="C248" s="3">
        <v>1</v>
      </c>
      <c r="D248" s="4">
        <v>422.26</v>
      </c>
      <c r="E248" s="4">
        <v>336.7</v>
      </c>
      <c r="F248" s="4">
        <v>487.29</v>
      </c>
      <c r="G248" s="4">
        <v>509.6</v>
      </c>
      <c r="H248" s="4">
        <v>749.3</v>
      </c>
      <c r="I248" s="4">
        <v>895.5</v>
      </c>
      <c r="J248" s="4">
        <v>942.1</v>
      </c>
      <c r="K248" s="4">
        <v>1020.5</v>
      </c>
      <c r="L248" s="4">
        <v>405.56</v>
      </c>
      <c r="M248" s="4">
        <v>870.4</v>
      </c>
      <c r="N248" s="4">
        <v>483.1</v>
      </c>
      <c r="O248" s="4">
        <v>427.52</v>
      </c>
      <c r="P248" s="8">
        <f t="shared" si="3"/>
        <v>7549.83</v>
      </c>
    </row>
    <row r="249" spans="1:16">
      <c r="A249" s="3">
        <v>125</v>
      </c>
      <c r="B249" s="3">
        <v>3</v>
      </c>
      <c r="C249" s="3">
        <v>3</v>
      </c>
      <c r="D249" s="4">
        <v>461.69</v>
      </c>
      <c r="E249" s="4">
        <v>357.53</v>
      </c>
      <c r="F249" s="4">
        <v>449.66</v>
      </c>
      <c r="G249" s="4">
        <v>428.09</v>
      </c>
      <c r="H249" s="4">
        <v>637.69000000000005</v>
      </c>
      <c r="I249" s="4">
        <v>776.35</v>
      </c>
      <c r="J249" s="4">
        <v>724.26</v>
      </c>
      <c r="K249" s="4">
        <v>794.25</v>
      </c>
      <c r="L249" s="4">
        <v>1188.7</v>
      </c>
      <c r="M249" s="4">
        <v>826.65</v>
      </c>
      <c r="N249" s="4">
        <v>478.54</v>
      </c>
      <c r="O249" s="4">
        <v>443.76</v>
      </c>
      <c r="P249" s="8">
        <f t="shared" si="3"/>
        <v>7567.1699999999992</v>
      </c>
    </row>
    <row r="250" spans="1:16">
      <c r="A250" s="3">
        <v>114</v>
      </c>
      <c r="B250" s="3">
        <v>3</v>
      </c>
      <c r="C250" s="3">
        <v>1</v>
      </c>
      <c r="D250" s="4">
        <v>257.55999999999989</v>
      </c>
      <c r="E250" s="4">
        <v>223.35</v>
      </c>
      <c r="F250" s="4">
        <v>412.12</v>
      </c>
      <c r="G250" s="4">
        <v>507.73</v>
      </c>
      <c r="H250" s="4">
        <v>1046.48</v>
      </c>
      <c r="I250" s="4">
        <v>424.94</v>
      </c>
      <c r="J250" s="4">
        <v>631.75</v>
      </c>
      <c r="K250" s="4">
        <v>1699.02</v>
      </c>
      <c r="L250" s="4">
        <v>905.36</v>
      </c>
      <c r="M250" s="4">
        <v>681.65</v>
      </c>
      <c r="N250" s="4">
        <v>552</v>
      </c>
      <c r="O250" s="4">
        <v>259.01</v>
      </c>
      <c r="P250" s="8">
        <f t="shared" si="3"/>
        <v>7600.9699999999993</v>
      </c>
    </row>
    <row r="251" spans="1:16">
      <c r="A251" s="5">
        <v>118</v>
      </c>
      <c r="B251" s="5">
        <v>3</v>
      </c>
      <c r="C251" s="3">
        <v>6</v>
      </c>
      <c r="D251" s="4">
        <v>380.18900000000002</v>
      </c>
      <c r="E251" s="4">
        <v>312.69200000000001</v>
      </c>
      <c r="F251" s="4">
        <v>441.71199999999999</v>
      </c>
      <c r="G251" s="4">
        <v>538.03700000000003</v>
      </c>
      <c r="H251" s="4">
        <v>821.36900000000003</v>
      </c>
      <c r="I251" s="4">
        <v>1109.5719999999999</v>
      </c>
      <c r="J251" s="4">
        <v>966.93600000000004</v>
      </c>
      <c r="K251" s="4">
        <v>1376.548</v>
      </c>
      <c r="L251" s="4">
        <v>470.86</v>
      </c>
      <c r="M251" s="4">
        <v>415.65</v>
      </c>
      <c r="N251" s="4">
        <v>476.33199999999999</v>
      </c>
      <c r="O251" s="4">
        <v>321.517</v>
      </c>
      <c r="P251" s="8">
        <f t="shared" si="3"/>
        <v>7631.4139999999989</v>
      </c>
    </row>
    <row r="252" spans="1:16">
      <c r="A252" s="3">
        <v>140</v>
      </c>
      <c r="B252" s="3">
        <v>3</v>
      </c>
      <c r="C252" s="3">
        <v>4</v>
      </c>
      <c r="D252" s="4">
        <v>643.47</v>
      </c>
      <c r="E252" s="4">
        <v>575.80999999999995</v>
      </c>
      <c r="F252" s="4">
        <v>452.92</v>
      </c>
      <c r="G252" s="4">
        <v>520.53</v>
      </c>
      <c r="H252" s="4">
        <v>541.53</v>
      </c>
      <c r="I252" s="4">
        <v>674.26</v>
      </c>
      <c r="J252" s="4">
        <v>683.53</v>
      </c>
      <c r="K252" s="4">
        <v>676.75</v>
      </c>
      <c r="L252" s="4">
        <v>559.54999999999995</v>
      </c>
      <c r="M252" s="4">
        <v>1162.5999999999999</v>
      </c>
      <c r="N252" s="4">
        <v>556.04999999999995</v>
      </c>
      <c r="O252" s="4">
        <v>598.78</v>
      </c>
      <c r="P252" s="8">
        <f t="shared" si="3"/>
        <v>7645.7800000000007</v>
      </c>
    </row>
    <row r="253" spans="1:16">
      <c r="A253" s="3">
        <v>130</v>
      </c>
      <c r="B253" s="3">
        <v>3</v>
      </c>
      <c r="C253" s="3">
        <v>7</v>
      </c>
      <c r="D253" s="4">
        <v>397.11</v>
      </c>
      <c r="E253" s="4">
        <v>386.51</v>
      </c>
      <c r="F253" s="4">
        <v>446.96</v>
      </c>
      <c r="G253" s="4">
        <v>366.65</v>
      </c>
      <c r="H253" s="4">
        <v>666.49</v>
      </c>
      <c r="I253" s="4">
        <v>771.75</v>
      </c>
      <c r="J253" s="4">
        <v>769.08</v>
      </c>
      <c r="K253" s="4">
        <v>822.02</v>
      </c>
      <c r="L253" s="4">
        <v>1296.3</v>
      </c>
      <c r="M253" s="4">
        <v>968.89</v>
      </c>
      <c r="N253" s="4">
        <v>407.74</v>
      </c>
      <c r="O253" s="4">
        <v>358.95</v>
      </c>
      <c r="P253" s="8">
        <f t="shared" si="3"/>
        <v>7658.45</v>
      </c>
    </row>
    <row r="254" spans="1:16">
      <c r="A254" s="3">
        <v>130</v>
      </c>
      <c r="B254" s="3">
        <v>3</v>
      </c>
      <c r="C254" s="3">
        <v>7</v>
      </c>
      <c r="D254" s="4">
        <v>421</v>
      </c>
      <c r="E254" s="4">
        <v>290.2</v>
      </c>
      <c r="F254" s="4">
        <v>361.7</v>
      </c>
      <c r="G254" s="4">
        <v>425.1</v>
      </c>
      <c r="H254" s="4">
        <v>825.3</v>
      </c>
      <c r="I254" s="4">
        <v>1141.4000000000001</v>
      </c>
      <c r="J254" s="4">
        <v>1228.4000000000001</v>
      </c>
      <c r="K254" s="4">
        <v>1166.5999999999999</v>
      </c>
      <c r="L254" s="4">
        <v>998.37</v>
      </c>
      <c r="M254" s="4">
        <v>201.59</v>
      </c>
      <c r="N254" s="4">
        <v>382.4</v>
      </c>
      <c r="O254" s="4">
        <v>394</v>
      </c>
      <c r="P254" s="8">
        <f t="shared" si="3"/>
        <v>7836.06</v>
      </c>
    </row>
    <row r="255" spans="1:16">
      <c r="A255" s="5">
        <v>120</v>
      </c>
      <c r="B255" s="5">
        <v>3</v>
      </c>
      <c r="C255" s="3">
        <v>10</v>
      </c>
      <c r="D255" s="4">
        <v>707.5</v>
      </c>
      <c r="E255" s="4">
        <v>428.3</v>
      </c>
      <c r="F255" s="4">
        <v>442.8</v>
      </c>
      <c r="G255" s="4">
        <v>359.3</v>
      </c>
      <c r="H255" s="4">
        <v>763.4</v>
      </c>
      <c r="I255" s="4">
        <v>1050.2</v>
      </c>
      <c r="J255" s="4">
        <v>1175.5</v>
      </c>
      <c r="K255" s="4">
        <v>943.5</v>
      </c>
      <c r="L255" s="4">
        <v>537.75</v>
      </c>
      <c r="M255" s="4">
        <v>386.67</v>
      </c>
      <c r="N255" s="4">
        <v>490.8</v>
      </c>
      <c r="O255" s="4">
        <v>564</v>
      </c>
      <c r="P255" s="8">
        <f t="shared" si="3"/>
        <v>7849.72</v>
      </c>
    </row>
    <row r="256" spans="1:16">
      <c r="A256" s="3">
        <v>120</v>
      </c>
      <c r="B256" s="3">
        <v>3</v>
      </c>
      <c r="C256" s="3">
        <v>8</v>
      </c>
      <c r="D256" s="4">
        <v>461.8</v>
      </c>
      <c r="E256" s="4">
        <v>284.52</v>
      </c>
      <c r="F256" s="4">
        <v>383.01</v>
      </c>
      <c r="G256" s="4">
        <v>409.96</v>
      </c>
      <c r="H256" s="4">
        <v>655.36</v>
      </c>
      <c r="I256" s="4">
        <v>744.83999999999992</v>
      </c>
      <c r="J256" s="4">
        <v>769.24</v>
      </c>
      <c r="K256" s="4">
        <v>866.37</v>
      </c>
      <c r="L256" s="4">
        <v>1237.1600000000001</v>
      </c>
      <c r="M256" s="4">
        <v>1321.56</v>
      </c>
      <c r="N256" s="4">
        <v>373.65</v>
      </c>
      <c r="O256" s="4">
        <v>382.97</v>
      </c>
      <c r="P256" s="8">
        <f t="shared" si="3"/>
        <v>7890.44</v>
      </c>
    </row>
    <row r="257" spans="1:16">
      <c r="A257" s="5">
        <v>150</v>
      </c>
      <c r="B257" s="5">
        <v>3</v>
      </c>
      <c r="C257" s="3">
        <v>7</v>
      </c>
      <c r="D257" s="4">
        <v>465.07000000000011</v>
      </c>
      <c r="E257" s="4">
        <v>390.37</v>
      </c>
      <c r="F257" s="4">
        <v>442.65</v>
      </c>
      <c r="G257" s="4">
        <v>502.04</v>
      </c>
      <c r="H257" s="4">
        <v>766.36</v>
      </c>
      <c r="I257" s="4">
        <v>813.88</v>
      </c>
      <c r="J257" s="4">
        <v>837.97</v>
      </c>
      <c r="K257" s="4">
        <v>984.1099999999999</v>
      </c>
      <c r="L257" s="4">
        <v>873.91170000000011</v>
      </c>
      <c r="M257" s="4">
        <v>900.25829999999996</v>
      </c>
      <c r="N257" s="4">
        <v>446.69</v>
      </c>
      <c r="O257" s="4">
        <v>474.67</v>
      </c>
      <c r="P257" s="8">
        <f t="shared" si="3"/>
        <v>7897.9799999999987</v>
      </c>
    </row>
    <row r="258" spans="1:16">
      <c r="A258" s="3">
        <v>129</v>
      </c>
      <c r="B258" s="3">
        <v>3</v>
      </c>
      <c r="C258" s="3">
        <v>3</v>
      </c>
      <c r="D258" s="4">
        <v>777.75319999999999</v>
      </c>
      <c r="E258" s="4">
        <v>684.52240000000006</v>
      </c>
      <c r="F258" s="4">
        <v>762.11550000000011</v>
      </c>
      <c r="G258" s="4">
        <v>570.37079999999992</v>
      </c>
      <c r="H258" s="4">
        <v>679.86199999999997</v>
      </c>
      <c r="I258" s="4">
        <v>836.4828</v>
      </c>
      <c r="J258" s="4">
        <v>763.72720000000004</v>
      </c>
      <c r="K258" s="4">
        <v>763.72739999999999</v>
      </c>
      <c r="L258" s="4">
        <v>348.02199999999999</v>
      </c>
      <c r="M258" s="4">
        <v>252.42599999999999</v>
      </c>
      <c r="N258" s="4">
        <v>758.8</v>
      </c>
      <c r="O258" s="4">
        <v>784.0933</v>
      </c>
      <c r="P258" s="8">
        <f t="shared" ref="P258:P321" si="4">SUM(D258:O258)</f>
        <v>7981.9025999999994</v>
      </c>
    </row>
    <row r="259" spans="1:16">
      <c r="A259" s="3">
        <v>92</v>
      </c>
      <c r="B259" s="3">
        <v>3</v>
      </c>
      <c r="C259" s="3">
        <v>4</v>
      </c>
      <c r="D259" s="4">
        <v>456.95</v>
      </c>
      <c r="E259" s="4">
        <v>369.89</v>
      </c>
      <c r="F259" s="4">
        <v>471.84</v>
      </c>
      <c r="G259" s="4">
        <v>720.38</v>
      </c>
      <c r="H259" s="4">
        <v>816.27</v>
      </c>
      <c r="I259" s="4">
        <v>671.78</v>
      </c>
      <c r="J259" s="4">
        <v>176.95</v>
      </c>
      <c r="K259" s="4">
        <v>339.95</v>
      </c>
      <c r="L259" s="4">
        <v>1490.2</v>
      </c>
      <c r="M259" s="4">
        <v>1492.74</v>
      </c>
      <c r="N259" s="4">
        <v>512.12</v>
      </c>
      <c r="O259" s="4">
        <v>463.12</v>
      </c>
      <c r="P259" s="8">
        <f t="shared" si="4"/>
        <v>7982.1899999999987</v>
      </c>
    </row>
    <row r="260" spans="1:16">
      <c r="A260" s="3">
        <v>124</v>
      </c>
      <c r="B260" s="3">
        <v>3</v>
      </c>
      <c r="C260" s="3">
        <v>1</v>
      </c>
      <c r="D260" s="4">
        <v>446.17</v>
      </c>
      <c r="E260" s="4">
        <v>378.71</v>
      </c>
      <c r="F260" s="4">
        <v>512.19000000000005</v>
      </c>
      <c r="G260" s="4">
        <v>468.24</v>
      </c>
      <c r="H260" s="4">
        <v>755.72</v>
      </c>
      <c r="I260" s="4">
        <v>1087.9000000000001</v>
      </c>
      <c r="J260" s="4">
        <v>1097.82</v>
      </c>
      <c r="K260" s="4">
        <v>1311.17</v>
      </c>
      <c r="L260" s="4">
        <v>630.35</v>
      </c>
      <c r="M260" s="4">
        <v>478.95</v>
      </c>
      <c r="N260" s="4">
        <v>477</v>
      </c>
      <c r="O260" s="4">
        <v>400.21</v>
      </c>
      <c r="P260" s="8">
        <f t="shared" si="4"/>
        <v>8044.43</v>
      </c>
    </row>
    <row r="261" spans="1:16">
      <c r="A261" s="3">
        <v>129</v>
      </c>
      <c r="B261" s="3">
        <v>3</v>
      </c>
      <c r="C261" s="3">
        <v>3</v>
      </c>
      <c r="D261" s="4">
        <v>777.75319999999999</v>
      </c>
      <c r="E261" s="4">
        <v>684.52240000000006</v>
      </c>
      <c r="F261" s="4">
        <v>762.11550000000011</v>
      </c>
      <c r="G261" s="4">
        <v>570.37079999999992</v>
      </c>
      <c r="H261" s="4">
        <v>679.86199999999997</v>
      </c>
      <c r="I261" s="4">
        <v>836.4828</v>
      </c>
      <c r="J261" s="4">
        <v>763.72720000000004</v>
      </c>
      <c r="K261" s="4">
        <v>763.72739999999999</v>
      </c>
      <c r="L261" s="4">
        <v>228.18</v>
      </c>
      <c r="M261" s="4">
        <v>488.77</v>
      </c>
      <c r="N261" s="4">
        <v>758.8</v>
      </c>
      <c r="O261" s="4">
        <v>784.0933</v>
      </c>
      <c r="P261" s="8">
        <f t="shared" si="4"/>
        <v>8098.4045999999998</v>
      </c>
    </row>
    <row r="262" spans="1:16">
      <c r="A262" s="3">
        <v>145</v>
      </c>
      <c r="B262" s="3">
        <v>3</v>
      </c>
      <c r="C262" s="3">
        <v>2</v>
      </c>
      <c r="D262" s="4">
        <v>523.5</v>
      </c>
      <c r="E262" s="4">
        <v>588.20000000000005</v>
      </c>
      <c r="F262" s="4">
        <v>636.70000000000005</v>
      </c>
      <c r="G262" s="4">
        <v>613</v>
      </c>
      <c r="H262" s="4">
        <v>932.9</v>
      </c>
      <c r="I262" s="4">
        <v>1081.0999999999999</v>
      </c>
      <c r="J262" s="4">
        <v>1037.0999999999999</v>
      </c>
      <c r="K262" s="4">
        <v>1169.4000000000001</v>
      </c>
      <c r="L262" s="4">
        <v>188.0994</v>
      </c>
      <c r="M262" s="4">
        <v>97.291600000000003</v>
      </c>
      <c r="N262" s="4">
        <v>647.4</v>
      </c>
      <c r="O262" s="4">
        <v>587.1</v>
      </c>
      <c r="P262" s="8">
        <f t="shared" si="4"/>
        <v>8101.7909999999993</v>
      </c>
    </row>
    <row r="263" spans="1:16">
      <c r="A263" s="3">
        <v>100</v>
      </c>
      <c r="B263" s="3">
        <v>3</v>
      </c>
      <c r="C263" s="3">
        <v>7</v>
      </c>
      <c r="D263" s="4">
        <v>346.65</v>
      </c>
      <c r="E263" s="4">
        <v>308.85000000000002</v>
      </c>
      <c r="F263" s="4">
        <v>400.34</v>
      </c>
      <c r="G263" s="4">
        <v>475.04</v>
      </c>
      <c r="H263" s="4">
        <v>724.4</v>
      </c>
      <c r="I263" s="4">
        <v>883.55</v>
      </c>
      <c r="J263" s="4">
        <v>915.96</v>
      </c>
      <c r="K263" s="4">
        <v>1153.1400000000001</v>
      </c>
      <c r="L263" s="4">
        <v>1357.47</v>
      </c>
      <c r="M263" s="4">
        <v>775.19</v>
      </c>
      <c r="N263" s="4">
        <v>454.22</v>
      </c>
      <c r="O263" s="4">
        <v>365.25</v>
      </c>
      <c r="P263" s="8">
        <f t="shared" si="4"/>
        <v>8160.06</v>
      </c>
    </row>
    <row r="264" spans="1:16">
      <c r="A264" s="3">
        <v>92</v>
      </c>
      <c r="B264" s="3">
        <v>3</v>
      </c>
      <c r="C264" s="3">
        <v>2</v>
      </c>
      <c r="D264" s="4">
        <v>382.48599999999999</v>
      </c>
      <c r="E264" s="4">
        <v>478.279</v>
      </c>
      <c r="F264" s="4">
        <v>575.16699999999992</v>
      </c>
      <c r="G264" s="4">
        <v>634.38499999999999</v>
      </c>
      <c r="H264" s="4">
        <v>829.04600000000005</v>
      </c>
      <c r="I264" s="4">
        <v>823.63599999999997</v>
      </c>
      <c r="J264" s="4">
        <v>810.65200000000004</v>
      </c>
      <c r="K264" s="4">
        <v>728.947</v>
      </c>
      <c r="L264" s="4">
        <v>1026.99</v>
      </c>
      <c r="M264" s="4">
        <v>1071.81</v>
      </c>
      <c r="N264" s="4">
        <v>557.19299999999998</v>
      </c>
      <c r="O264" s="4">
        <v>334.43200000000002</v>
      </c>
      <c r="P264" s="8">
        <f t="shared" si="4"/>
        <v>8253.0229999999992</v>
      </c>
    </row>
    <row r="265" spans="1:16">
      <c r="A265" s="5">
        <v>120</v>
      </c>
      <c r="B265" s="5">
        <v>3</v>
      </c>
      <c r="C265" s="3">
        <v>6</v>
      </c>
      <c r="D265" s="4">
        <v>482.16</v>
      </c>
      <c r="E265" s="4">
        <v>331.52</v>
      </c>
      <c r="F265" s="4">
        <v>331.7</v>
      </c>
      <c r="G265" s="4">
        <v>419.04</v>
      </c>
      <c r="H265" s="4">
        <v>685.59</v>
      </c>
      <c r="I265" s="4">
        <v>718.18</v>
      </c>
      <c r="J265" s="4">
        <v>776.79</v>
      </c>
      <c r="K265" s="4">
        <v>817.17</v>
      </c>
      <c r="L265" s="4">
        <v>1490.2</v>
      </c>
      <c r="M265" s="4">
        <v>1492.74</v>
      </c>
      <c r="N265" s="4">
        <v>391.46</v>
      </c>
      <c r="O265" s="4">
        <v>372.41</v>
      </c>
      <c r="P265" s="8">
        <f t="shared" si="4"/>
        <v>8308.9599999999991</v>
      </c>
    </row>
    <row r="266" spans="1:16">
      <c r="A266" s="3">
        <v>140</v>
      </c>
      <c r="B266" s="3">
        <v>3</v>
      </c>
      <c r="C266" s="3">
        <v>1</v>
      </c>
      <c r="D266" s="4">
        <v>824.19</v>
      </c>
      <c r="E266" s="4">
        <v>710.05</v>
      </c>
      <c r="F266" s="4">
        <v>727.94</v>
      </c>
      <c r="G266" s="4">
        <v>644.56999999999994</v>
      </c>
      <c r="H266" s="4">
        <v>720.2</v>
      </c>
      <c r="I266" s="4">
        <v>725.66</v>
      </c>
      <c r="J266" s="4">
        <v>759.08</v>
      </c>
      <c r="K266" s="4">
        <v>729.86</v>
      </c>
      <c r="L266" s="4">
        <v>229.06</v>
      </c>
      <c r="M266" s="4">
        <v>735.72</v>
      </c>
      <c r="N266" s="4">
        <v>754.42000000000007</v>
      </c>
      <c r="O266" s="4">
        <v>754.66000000000008</v>
      </c>
      <c r="P266" s="8">
        <f t="shared" si="4"/>
        <v>8315.41</v>
      </c>
    </row>
    <row r="267" spans="1:16">
      <c r="A267" s="3">
        <v>103</v>
      </c>
      <c r="B267" s="3">
        <v>3</v>
      </c>
      <c r="C267" s="3">
        <v>7</v>
      </c>
      <c r="D267" s="4">
        <v>336.7</v>
      </c>
      <c r="E267" s="4">
        <v>294.8</v>
      </c>
      <c r="F267" s="4">
        <v>326.8</v>
      </c>
      <c r="G267" s="4">
        <v>486.2</v>
      </c>
      <c r="H267" s="4">
        <v>798.2</v>
      </c>
      <c r="I267" s="4">
        <v>1285</v>
      </c>
      <c r="J267" s="4">
        <v>1418.1</v>
      </c>
      <c r="K267" s="4">
        <v>1756.4</v>
      </c>
      <c r="L267" s="4">
        <v>309.58999999999997</v>
      </c>
      <c r="M267" s="4">
        <v>570.14</v>
      </c>
      <c r="N267" s="4">
        <v>451.4</v>
      </c>
      <c r="O267" s="4">
        <v>387.5</v>
      </c>
      <c r="P267" s="8">
        <f t="shared" si="4"/>
        <v>8420.8299999999981</v>
      </c>
    </row>
    <row r="268" spans="1:16">
      <c r="A268" s="3">
        <v>180</v>
      </c>
      <c r="B268" s="3">
        <v>3</v>
      </c>
      <c r="C268" s="3">
        <v>1</v>
      </c>
      <c r="D268" s="4">
        <v>497.82</v>
      </c>
      <c r="E268" s="4">
        <v>472.96</v>
      </c>
      <c r="F268" s="4">
        <v>478.76</v>
      </c>
      <c r="G268" s="4">
        <v>468.6</v>
      </c>
      <c r="H268" s="4">
        <v>615.23</v>
      </c>
      <c r="I268" s="4">
        <v>734.25</v>
      </c>
      <c r="J268" s="4">
        <v>820.04</v>
      </c>
      <c r="K268" s="4">
        <v>894.59</v>
      </c>
      <c r="L268" s="4">
        <v>1291.1400000000001</v>
      </c>
      <c r="M268" s="4">
        <v>1140.08</v>
      </c>
      <c r="N268" s="4">
        <v>560.07000000000005</v>
      </c>
      <c r="O268" s="4">
        <v>504.21</v>
      </c>
      <c r="P268" s="8">
        <f t="shared" si="4"/>
        <v>8477.75</v>
      </c>
    </row>
    <row r="269" spans="1:16">
      <c r="A269" s="3">
        <v>149</v>
      </c>
      <c r="B269" s="3">
        <v>3</v>
      </c>
      <c r="C269" s="3">
        <v>6</v>
      </c>
      <c r="D269" s="4">
        <v>503.12099999999998</v>
      </c>
      <c r="E269" s="4">
        <v>370.63900000000001</v>
      </c>
      <c r="F269" s="4">
        <v>529.66800000000001</v>
      </c>
      <c r="G269" s="4">
        <v>571.20299999999997</v>
      </c>
      <c r="H269" s="4">
        <v>402.31799999999998</v>
      </c>
      <c r="I269" s="4">
        <v>566.73099999999999</v>
      </c>
      <c r="J269" s="4">
        <v>1383.509</v>
      </c>
      <c r="K269" s="4">
        <v>857.97</v>
      </c>
      <c r="L269" s="4">
        <v>1253.4000000000001</v>
      </c>
      <c r="M269" s="4">
        <v>1152.5</v>
      </c>
      <c r="N269" s="4">
        <v>517.94200000000001</v>
      </c>
      <c r="O269" s="4">
        <v>436.40300000000002</v>
      </c>
      <c r="P269" s="8">
        <f t="shared" si="4"/>
        <v>8545.4039999999986</v>
      </c>
    </row>
    <row r="270" spans="1:16">
      <c r="A270" s="3">
        <v>96</v>
      </c>
      <c r="B270" s="3">
        <v>3</v>
      </c>
      <c r="C270" s="3">
        <v>1</v>
      </c>
      <c r="D270" s="4">
        <v>605.9</v>
      </c>
      <c r="E270" s="4">
        <v>435.82</v>
      </c>
      <c r="F270" s="4">
        <v>537.90000000000009</v>
      </c>
      <c r="G270" s="4">
        <v>736.63</v>
      </c>
      <c r="H270" s="4">
        <v>1059.8499999999999</v>
      </c>
      <c r="I270" s="4">
        <v>1102.71</v>
      </c>
      <c r="J270" s="4">
        <v>975.96</v>
      </c>
      <c r="K270" s="4">
        <v>1302.3699999999999</v>
      </c>
      <c r="L270" s="4">
        <v>329.53</v>
      </c>
      <c r="M270" s="4">
        <v>315.13</v>
      </c>
      <c r="N270" s="4">
        <v>538.82999999999993</v>
      </c>
      <c r="O270" s="4">
        <v>622.29999999999995</v>
      </c>
      <c r="P270" s="8">
        <f t="shared" si="4"/>
        <v>8562.9299999999985</v>
      </c>
    </row>
    <row r="271" spans="1:16">
      <c r="A271" s="5">
        <v>118</v>
      </c>
      <c r="B271" s="5">
        <v>3</v>
      </c>
      <c r="C271" s="3">
        <v>6</v>
      </c>
      <c r="D271" s="4">
        <v>380.18900000000002</v>
      </c>
      <c r="E271" s="4">
        <v>312.69200000000001</v>
      </c>
      <c r="F271" s="4">
        <v>441.71199999999999</v>
      </c>
      <c r="G271" s="4">
        <v>538.03700000000003</v>
      </c>
      <c r="H271" s="4">
        <v>821.36900000000003</v>
      </c>
      <c r="I271" s="4">
        <v>1109.5719999999999</v>
      </c>
      <c r="J271" s="4">
        <v>966.93600000000004</v>
      </c>
      <c r="K271" s="4">
        <v>1376.548</v>
      </c>
      <c r="L271" s="4">
        <v>1026.914</v>
      </c>
      <c r="M271" s="4">
        <v>814.93600000000004</v>
      </c>
      <c r="N271" s="4">
        <v>476.33199999999999</v>
      </c>
      <c r="O271" s="4">
        <v>321.517</v>
      </c>
      <c r="P271" s="8">
        <f t="shared" si="4"/>
        <v>8586.753999999999</v>
      </c>
    </row>
    <row r="272" spans="1:16">
      <c r="A272" s="3">
        <v>94</v>
      </c>
      <c r="B272" s="3">
        <v>3</v>
      </c>
      <c r="C272" s="3">
        <v>6</v>
      </c>
      <c r="D272" s="4">
        <v>699.72900000000004</v>
      </c>
      <c r="E272" s="4">
        <v>582.04600000000005</v>
      </c>
      <c r="F272" s="4">
        <v>706.20399999999995</v>
      </c>
      <c r="G272" s="4">
        <v>770.96100000000001</v>
      </c>
      <c r="H272" s="4">
        <v>934.90300000000002</v>
      </c>
      <c r="I272" s="4">
        <v>955.70899999999995</v>
      </c>
      <c r="J272" s="4">
        <v>986.60599999999999</v>
      </c>
      <c r="K272" s="4">
        <v>970.62199999999996</v>
      </c>
      <c r="L272" s="4">
        <v>149.91</v>
      </c>
      <c r="M272" s="4">
        <v>527.46</v>
      </c>
      <c r="N272" s="4">
        <v>655.22299999999996</v>
      </c>
      <c r="O272" s="4">
        <v>693.221</v>
      </c>
      <c r="P272" s="8">
        <f t="shared" si="4"/>
        <v>8632.5939999999991</v>
      </c>
    </row>
    <row r="273" spans="1:16">
      <c r="A273" s="3">
        <v>145</v>
      </c>
      <c r="B273" s="3">
        <v>3</v>
      </c>
      <c r="C273" s="3">
        <v>2</v>
      </c>
      <c r="D273" s="4">
        <v>523.5</v>
      </c>
      <c r="E273" s="4">
        <v>588.20000000000005</v>
      </c>
      <c r="F273" s="4">
        <v>636.70000000000005</v>
      </c>
      <c r="G273" s="4">
        <v>613</v>
      </c>
      <c r="H273" s="4">
        <v>932.9</v>
      </c>
      <c r="I273" s="4">
        <v>1081.0999999999999</v>
      </c>
      <c r="J273" s="4">
        <v>1037.0999999999999</v>
      </c>
      <c r="K273" s="4">
        <v>1169.4000000000001</v>
      </c>
      <c r="L273" s="4">
        <v>500.1</v>
      </c>
      <c r="M273" s="4">
        <v>494.5</v>
      </c>
      <c r="N273" s="4">
        <v>647.4</v>
      </c>
      <c r="O273" s="4">
        <v>587.1</v>
      </c>
      <c r="P273" s="8">
        <f t="shared" si="4"/>
        <v>8811</v>
      </c>
    </row>
    <row r="274" spans="1:16">
      <c r="A274" s="3">
        <v>90</v>
      </c>
      <c r="B274" s="3">
        <v>3</v>
      </c>
      <c r="C274" s="3">
        <v>3</v>
      </c>
      <c r="D274" s="4">
        <v>558.63</v>
      </c>
      <c r="E274" s="4">
        <v>418.14</v>
      </c>
      <c r="F274" s="4">
        <v>516.99</v>
      </c>
      <c r="G274" s="4">
        <v>639.46</v>
      </c>
      <c r="H274" s="4">
        <v>898.13000000000011</v>
      </c>
      <c r="I274" s="4">
        <v>1042.53</v>
      </c>
      <c r="J274" s="4">
        <v>1095.51</v>
      </c>
      <c r="K274" s="4">
        <v>1035.23</v>
      </c>
      <c r="L274" s="4">
        <v>378.05</v>
      </c>
      <c r="M274" s="4">
        <v>1393.41</v>
      </c>
      <c r="N274" s="4">
        <v>524.06999999999994</v>
      </c>
      <c r="O274" s="4">
        <v>419.52</v>
      </c>
      <c r="P274" s="8">
        <f t="shared" si="4"/>
        <v>8919.6700000000019</v>
      </c>
    </row>
    <row r="275" spans="1:16">
      <c r="A275" s="3">
        <v>130</v>
      </c>
      <c r="B275" s="3">
        <v>3</v>
      </c>
      <c r="C275" s="3">
        <v>7</v>
      </c>
      <c r="D275" s="4">
        <v>621.55999999999995</v>
      </c>
      <c r="E275" s="4">
        <v>602.25</v>
      </c>
      <c r="F275" s="4">
        <v>703.2</v>
      </c>
      <c r="G275" s="4">
        <v>629.16</v>
      </c>
      <c r="H275" s="4">
        <v>861</v>
      </c>
      <c r="I275" s="4">
        <v>996.32</v>
      </c>
      <c r="J275" s="4">
        <v>974.01</v>
      </c>
      <c r="K275" s="4">
        <v>1091.5999999999999</v>
      </c>
      <c r="L275" s="4">
        <v>644.9</v>
      </c>
      <c r="M275" s="4">
        <v>494.5</v>
      </c>
      <c r="N275" s="4">
        <v>693.22</v>
      </c>
      <c r="O275" s="4">
        <v>638.27</v>
      </c>
      <c r="P275" s="8">
        <f t="shared" si="4"/>
        <v>8949.99</v>
      </c>
    </row>
    <row r="276" spans="1:16">
      <c r="A276" s="3">
        <v>112</v>
      </c>
      <c r="B276" s="3">
        <v>3</v>
      </c>
      <c r="C276" s="3">
        <v>8</v>
      </c>
      <c r="D276" s="4">
        <v>556.09</v>
      </c>
      <c r="E276" s="4">
        <v>565.41999999999996</v>
      </c>
      <c r="F276" s="4">
        <v>611.82000000000005</v>
      </c>
      <c r="G276" s="4">
        <v>612.79999999999995</v>
      </c>
      <c r="H276" s="4">
        <v>865.72</v>
      </c>
      <c r="I276" s="4">
        <v>1059.31</v>
      </c>
      <c r="J276" s="4">
        <v>980.02</v>
      </c>
      <c r="K276" s="4">
        <v>1357.74</v>
      </c>
      <c r="L276" s="4">
        <v>636.24</v>
      </c>
      <c r="M276" s="4">
        <v>524</v>
      </c>
      <c r="N276" s="4">
        <v>634.55999999999995</v>
      </c>
      <c r="O276" s="4">
        <v>607.28</v>
      </c>
      <c r="P276" s="8">
        <f t="shared" si="4"/>
        <v>9011</v>
      </c>
    </row>
    <row r="277" spans="1:16">
      <c r="A277" s="3">
        <v>100</v>
      </c>
      <c r="B277" s="3">
        <v>3</v>
      </c>
      <c r="C277" s="3">
        <v>1</v>
      </c>
      <c r="D277" s="4">
        <v>500.6</v>
      </c>
      <c r="E277" s="4">
        <v>456.1</v>
      </c>
      <c r="F277" s="4">
        <v>561.1</v>
      </c>
      <c r="G277" s="4">
        <v>668.7</v>
      </c>
      <c r="H277" s="4">
        <v>978.1</v>
      </c>
      <c r="I277" s="4">
        <v>1227.5999999999999</v>
      </c>
      <c r="J277" s="4">
        <v>1177.8</v>
      </c>
      <c r="K277" s="4">
        <v>1317.4</v>
      </c>
      <c r="L277" s="4">
        <v>418.12</v>
      </c>
      <c r="M277" s="4">
        <v>289.54000000000002</v>
      </c>
      <c r="N277" s="4">
        <v>810.27</v>
      </c>
      <c r="O277" s="4">
        <v>639.1</v>
      </c>
      <c r="P277" s="8">
        <f t="shared" si="4"/>
        <v>9044.43</v>
      </c>
    </row>
    <row r="278" spans="1:16">
      <c r="A278" s="3">
        <v>140</v>
      </c>
      <c r="B278" s="3">
        <v>3</v>
      </c>
      <c r="C278" s="3">
        <v>2</v>
      </c>
      <c r="D278" s="4">
        <v>846.2</v>
      </c>
      <c r="E278" s="4">
        <v>859.47</v>
      </c>
      <c r="F278" s="4">
        <v>745.74</v>
      </c>
      <c r="G278" s="4">
        <v>656.36</v>
      </c>
      <c r="H278" s="4">
        <v>761.76</v>
      </c>
      <c r="I278" s="4">
        <v>845.12</v>
      </c>
      <c r="J278" s="4">
        <v>985.89</v>
      </c>
      <c r="K278" s="4">
        <v>1065.94</v>
      </c>
      <c r="L278" s="4">
        <v>381.03</v>
      </c>
      <c r="M278" s="4">
        <v>339.28</v>
      </c>
      <c r="N278" s="4">
        <v>775.44</v>
      </c>
      <c r="O278" s="4">
        <v>827.04</v>
      </c>
      <c r="P278" s="8">
        <f t="shared" si="4"/>
        <v>9089.27</v>
      </c>
    </row>
    <row r="279" spans="1:16">
      <c r="A279" s="5">
        <v>109</v>
      </c>
      <c r="B279" s="5">
        <v>3</v>
      </c>
      <c r="C279" s="3">
        <v>1</v>
      </c>
      <c r="D279" s="4">
        <v>938.44999999999993</v>
      </c>
      <c r="E279" s="4">
        <v>849.42</v>
      </c>
      <c r="F279" s="4">
        <v>791.67000000000007</v>
      </c>
      <c r="G279" s="4">
        <v>631.20000000000005</v>
      </c>
      <c r="H279" s="4">
        <v>682.31</v>
      </c>
      <c r="I279" s="4">
        <v>711.76</v>
      </c>
      <c r="J279" s="4">
        <v>815.17000000000007</v>
      </c>
      <c r="K279" s="4">
        <v>789.31</v>
      </c>
      <c r="L279" s="4">
        <v>327</v>
      </c>
      <c r="M279" s="4">
        <v>885.95</v>
      </c>
      <c r="N279" s="4">
        <v>911.90999999999985</v>
      </c>
      <c r="O279" s="4">
        <v>850.61999999999989</v>
      </c>
      <c r="P279" s="8">
        <f t="shared" si="4"/>
        <v>9184.7699999999968</v>
      </c>
    </row>
    <row r="280" spans="1:16">
      <c r="A280" s="5">
        <v>120</v>
      </c>
      <c r="B280" s="5">
        <v>3</v>
      </c>
      <c r="C280" s="3">
        <v>10</v>
      </c>
      <c r="D280" s="4">
        <v>707.5</v>
      </c>
      <c r="E280" s="4">
        <v>428.3</v>
      </c>
      <c r="F280" s="4">
        <v>442.8</v>
      </c>
      <c r="G280" s="4">
        <v>359.3</v>
      </c>
      <c r="H280" s="4">
        <v>763.4</v>
      </c>
      <c r="I280" s="4">
        <v>1050.2</v>
      </c>
      <c r="J280" s="4">
        <v>1175.5</v>
      </c>
      <c r="K280" s="4">
        <v>943.5</v>
      </c>
      <c r="L280" s="4">
        <v>1395.1</v>
      </c>
      <c r="M280" s="4">
        <v>977.9</v>
      </c>
      <c r="N280" s="4">
        <v>490.8</v>
      </c>
      <c r="O280" s="4">
        <v>564</v>
      </c>
      <c r="P280" s="8">
        <f t="shared" si="4"/>
        <v>9298.2999999999993</v>
      </c>
    </row>
    <row r="281" spans="1:16">
      <c r="A281" s="3">
        <v>170</v>
      </c>
      <c r="B281" s="3">
        <v>3</v>
      </c>
      <c r="C281" s="3">
        <v>3</v>
      </c>
      <c r="D281" s="4">
        <v>547.4</v>
      </c>
      <c r="E281" s="4">
        <v>522.0444</v>
      </c>
      <c r="F281" s="4">
        <v>838.9556</v>
      </c>
      <c r="G281" s="4">
        <v>242</v>
      </c>
      <c r="H281" s="4">
        <v>716.8</v>
      </c>
      <c r="I281" s="4">
        <v>929.2</v>
      </c>
      <c r="J281" s="4">
        <v>962.5</v>
      </c>
      <c r="K281" s="4">
        <v>944.1</v>
      </c>
      <c r="L281" s="4">
        <v>1301.83</v>
      </c>
      <c r="M281" s="4">
        <v>1207.02</v>
      </c>
      <c r="N281" s="4">
        <v>521.29999999999995</v>
      </c>
      <c r="O281" s="4">
        <v>571</v>
      </c>
      <c r="P281" s="8">
        <f t="shared" si="4"/>
        <v>9304.15</v>
      </c>
    </row>
    <row r="282" spans="1:16">
      <c r="A282" s="3">
        <v>114</v>
      </c>
      <c r="B282" s="3">
        <v>3</v>
      </c>
      <c r="C282" s="3">
        <v>3</v>
      </c>
      <c r="D282" s="4">
        <v>746.57999999999993</v>
      </c>
      <c r="E282" s="4">
        <v>737.35</v>
      </c>
      <c r="F282" s="4">
        <v>768.64</v>
      </c>
      <c r="G282" s="4">
        <v>707.9</v>
      </c>
      <c r="H282" s="4">
        <v>953.47</v>
      </c>
      <c r="I282" s="4">
        <v>1180.21</v>
      </c>
      <c r="J282" s="4">
        <v>1355.72</v>
      </c>
      <c r="K282" s="4">
        <v>1319.69</v>
      </c>
      <c r="L282" s="4">
        <v>215.96</v>
      </c>
      <c r="M282" s="4">
        <v>132.28</v>
      </c>
      <c r="N282" s="4">
        <v>664.26</v>
      </c>
      <c r="O282" s="4">
        <v>660.22</v>
      </c>
      <c r="P282" s="8">
        <f t="shared" si="4"/>
        <v>9442.2799999999988</v>
      </c>
    </row>
    <row r="283" spans="1:16">
      <c r="A283" s="3">
        <v>120</v>
      </c>
      <c r="B283" s="3">
        <v>3</v>
      </c>
      <c r="C283" s="3">
        <v>1</v>
      </c>
      <c r="D283" s="4">
        <v>734.58999999999992</v>
      </c>
      <c r="E283" s="4">
        <v>660.89</v>
      </c>
      <c r="F283" s="4">
        <v>765.06</v>
      </c>
      <c r="G283" s="4">
        <v>755.18</v>
      </c>
      <c r="H283" s="4">
        <v>1122.69</v>
      </c>
      <c r="I283" s="4">
        <v>1166.79</v>
      </c>
      <c r="J283" s="4">
        <v>1169.06</v>
      </c>
      <c r="K283" s="4">
        <v>1260.56</v>
      </c>
      <c r="L283" s="4">
        <v>747.6</v>
      </c>
      <c r="M283" s="4">
        <v>200.22</v>
      </c>
      <c r="N283" s="4">
        <v>131.55000000000001</v>
      </c>
      <c r="O283" s="4">
        <v>779.94999999999993</v>
      </c>
      <c r="P283" s="8">
        <f t="shared" si="4"/>
        <v>9494.14</v>
      </c>
    </row>
    <row r="284" spans="1:16">
      <c r="A284" s="5">
        <v>102</v>
      </c>
      <c r="B284" s="5">
        <v>3</v>
      </c>
      <c r="C284" s="3">
        <v>8</v>
      </c>
      <c r="D284" s="4">
        <v>569.41999999999996</v>
      </c>
      <c r="E284" s="4">
        <v>449.56</v>
      </c>
      <c r="F284" s="4">
        <v>612.80999999999995</v>
      </c>
      <c r="G284" s="4">
        <v>645.85</v>
      </c>
      <c r="H284" s="4">
        <v>832.67</v>
      </c>
      <c r="I284" s="4">
        <v>994.76</v>
      </c>
      <c r="J284" s="4">
        <v>1006.45</v>
      </c>
      <c r="K284" s="4">
        <v>1131.5</v>
      </c>
      <c r="L284" s="4">
        <v>1269.57</v>
      </c>
      <c r="M284" s="4">
        <v>970.26</v>
      </c>
      <c r="N284" s="4">
        <v>576.97</v>
      </c>
      <c r="O284" s="4">
        <v>519.29</v>
      </c>
      <c r="P284" s="8">
        <f t="shared" si="4"/>
        <v>9579.1099999999969</v>
      </c>
    </row>
    <row r="285" spans="1:16">
      <c r="A285" s="5">
        <v>101</v>
      </c>
      <c r="B285" s="5">
        <v>3</v>
      </c>
      <c r="C285" s="3">
        <v>2</v>
      </c>
      <c r="D285" s="4">
        <v>759.88</v>
      </c>
      <c r="E285" s="4">
        <v>783.34</v>
      </c>
      <c r="F285" s="4">
        <v>798.17</v>
      </c>
      <c r="G285" s="4">
        <v>701.21</v>
      </c>
      <c r="H285" s="4">
        <v>901.33999999999992</v>
      </c>
      <c r="I285" s="4">
        <v>958.69</v>
      </c>
      <c r="J285" s="4">
        <v>970.47</v>
      </c>
      <c r="K285" s="4">
        <v>999.51</v>
      </c>
      <c r="L285" s="4">
        <v>682</v>
      </c>
      <c r="M285" s="4">
        <v>528.6</v>
      </c>
      <c r="N285" s="4">
        <v>807.18999999999994</v>
      </c>
      <c r="O285" s="4">
        <v>874.88</v>
      </c>
      <c r="P285" s="8">
        <f t="shared" si="4"/>
        <v>9765.2799999999988</v>
      </c>
    </row>
    <row r="286" spans="1:16">
      <c r="A286" s="3">
        <v>163</v>
      </c>
      <c r="B286" s="3">
        <v>3</v>
      </c>
      <c r="C286" s="3">
        <v>4</v>
      </c>
      <c r="D286" s="4">
        <v>621.28</v>
      </c>
      <c r="E286" s="4">
        <v>503.8</v>
      </c>
      <c r="F286" s="4">
        <v>560.9</v>
      </c>
      <c r="G286" s="4">
        <v>624.29999999999995</v>
      </c>
      <c r="H286" s="4">
        <v>977.68</v>
      </c>
      <c r="I286" s="4">
        <v>1214.03</v>
      </c>
      <c r="J286" s="4">
        <v>1281.48</v>
      </c>
      <c r="K286" s="4">
        <v>1344.8</v>
      </c>
      <c r="L286" s="4">
        <v>842.58</v>
      </c>
      <c r="M286" s="4">
        <v>615.65</v>
      </c>
      <c r="N286" s="4">
        <v>623.11</v>
      </c>
      <c r="O286" s="4">
        <v>596.29999999999995</v>
      </c>
      <c r="P286" s="8">
        <f t="shared" si="4"/>
        <v>9805.91</v>
      </c>
    </row>
    <row r="287" spans="1:16">
      <c r="A287" s="5">
        <v>100</v>
      </c>
      <c r="B287" s="5">
        <v>3</v>
      </c>
      <c r="C287" s="3">
        <v>1</v>
      </c>
      <c r="D287" s="4">
        <v>661.08</v>
      </c>
      <c r="E287" s="4">
        <v>589.06000000000006</v>
      </c>
      <c r="F287" s="4">
        <v>603.09</v>
      </c>
      <c r="G287" s="4">
        <v>592.15</v>
      </c>
      <c r="H287" s="4">
        <v>1002.75</v>
      </c>
      <c r="I287" s="4">
        <v>1232.53</v>
      </c>
      <c r="J287" s="4">
        <v>1432.28</v>
      </c>
      <c r="K287" s="4">
        <v>1455.83</v>
      </c>
      <c r="L287" s="4">
        <v>681.4</v>
      </c>
      <c r="M287" s="4">
        <v>409.51</v>
      </c>
      <c r="N287" s="4">
        <v>637.29</v>
      </c>
      <c r="O287" s="4">
        <v>617.1</v>
      </c>
      <c r="P287" s="8">
        <f t="shared" si="4"/>
        <v>9914.0700000000015</v>
      </c>
    </row>
    <row r="288" spans="1:16">
      <c r="A288" s="3">
        <v>112</v>
      </c>
      <c r="B288" s="3">
        <v>3</v>
      </c>
      <c r="C288" s="3">
        <v>2</v>
      </c>
      <c r="D288" s="4">
        <v>862.31</v>
      </c>
      <c r="E288" s="4">
        <v>624.6</v>
      </c>
      <c r="F288" s="4">
        <v>647.79999999999995</v>
      </c>
      <c r="G288" s="4">
        <v>727.5</v>
      </c>
      <c r="H288" s="4">
        <v>915.8</v>
      </c>
      <c r="I288" s="4">
        <v>1048.3</v>
      </c>
      <c r="J288" s="4">
        <v>962.2</v>
      </c>
      <c r="K288" s="4">
        <v>1165.2</v>
      </c>
      <c r="L288" s="4">
        <v>723.31899999999996</v>
      </c>
      <c r="M288" s="4">
        <v>807.82</v>
      </c>
      <c r="N288" s="4">
        <v>791.29</v>
      </c>
      <c r="O288" s="4">
        <v>644.32000000000005</v>
      </c>
      <c r="P288" s="8">
        <f t="shared" si="4"/>
        <v>9920.4589999999989</v>
      </c>
    </row>
    <row r="289" spans="1:16">
      <c r="A289" s="3">
        <v>107</v>
      </c>
      <c r="B289" s="3">
        <v>3</v>
      </c>
      <c r="C289" s="3">
        <v>1</v>
      </c>
      <c r="D289" s="4">
        <v>595.16000000000008</v>
      </c>
      <c r="E289" s="4">
        <v>511.24</v>
      </c>
      <c r="F289" s="4">
        <v>601.74</v>
      </c>
      <c r="G289" s="4">
        <v>647.88</v>
      </c>
      <c r="H289" s="4">
        <v>1277.51</v>
      </c>
      <c r="I289" s="4">
        <v>1472.4</v>
      </c>
      <c r="J289" s="4">
        <v>1158.3900000000001</v>
      </c>
      <c r="K289" s="4">
        <v>1047.8699999999999</v>
      </c>
      <c r="L289" s="4">
        <v>788.54</v>
      </c>
      <c r="M289" s="4">
        <v>549</v>
      </c>
      <c r="N289" s="4">
        <v>624.08999999999992</v>
      </c>
      <c r="O289" s="4">
        <v>655.34999999999991</v>
      </c>
      <c r="P289" s="8">
        <f t="shared" si="4"/>
        <v>9929.17</v>
      </c>
    </row>
    <row r="290" spans="1:16">
      <c r="A290" s="3">
        <v>96</v>
      </c>
      <c r="B290" s="3">
        <v>3</v>
      </c>
      <c r="C290" s="3">
        <v>1</v>
      </c>
      <c r="D290" s="4">
        <v>605.9</v>
      </c>
      <c r="E290" s="4">
        <v>435.82</v>
      </c>
      <c r="F290" s="4">
        <v>537.90000000000009</v>
      </c>
      <c r="G290" s="4">
        <v>736.63</v>
      </c>
      <c r="H290" s="4">
        <v>1059.8499999999999</v>
      </c>
      <c r="I290" s="4">
        <v>1102.71</v>
      </c>
      <c r="J290" s="4">
        <v>975.96</v>
      </c>
      <c r="K290" s="4">
        <v>1302.3699999999999</v>
      </c>
      <c r="L290" s="4">
        <v>934.1</v>
      </c>
      <c r="M290" s="4">
        <v>1091.2</v>
      </c>
      <c r="N290" s="4">
        <v>538.82999999999993</v>
      </c>
      <c r="O290" s="4">
        <v>622.29999999999995</v>
      </c>
      <c r="P290" s="8">
        <f t="shared" si="4"/>
        <v>9943.57</v>
      </c>
    </row>
    <row r="291" spans="1:16">
      <c r="A291" s="3">
        <v>130</v>
      </c>
      <c r="B291" s="3">
        <v>3</v>
      </c>
      <c r="C291" s="3">
        <v>7</v>
      </c>
      <c r="D291" s="4">
        <v>621.55999999999995</v>
      </c>
      <c r="E291" s="4">
        <v>602.25</v>
      </c>
      <c r="F291" s="4">
        <v>703.2</v>
      </c>
      <c r="G291" s="4">
        <v>629.16</v>
      </c>
      <c r="H291" s="4">
        <v>861</v>
      </c>
      <c r="I291" s="4">
        <v>996.32</v>
      </c>
      <c r="J291" s="4">
        <v>974.01</v>
      </c>
      <c r="K291" s="4">
        <v>1091.5999999999999</v>
      </c>
      <c r="L291" s="4">
        <v>1237.3399999999999</v>
      </c>
      <c r="M291" s="4">
        <v>976.1</v>
      </c>
      <c r="N291" s="4">
        <v>693.22</v>
      </c>
      <c r="O291" s="4">
        <v>638.27</v>
      </c>
      <c r="P291" s="8">
        <f t="shared" si="4"/>
        <v>10024.030000000001</v>
      </c>
    </row>
    <row r="292" spans="1:16">
      <c r="A292" s="3">
        <v>150</v>
      </c>
      <c r="B292" s="3">
        <v>3</v>
      </c>
      <c r="C292" s="3">
        <v>1</v>
      </c>
      <c r="D292" s="4">
        <v>782.2</v>
      </c>
      <c r="E292" s="4">
        <v>768.2</v>
      </c>
      <c r="F292" s="4">
        <v>639.70000000000005</v>
      </c>
      <c r="G292" s="4">
        <v>643.70000000000005</v>
      </c>
      <c r="H292" s="4">
        <v>895.4</v>
      </c>
      <c r="I292" s="4">
        <v>1014.4</v>
      </c>
      <c r="J292" s="4">
        <v>1051.5999999999999</v>
      </c>
      <c r="K292" s="4">
        <v>1158.7</v>
      </c>
      <c r="L292" s="4">
        <v>906.15000000000009</v>
      </c>
      <c r="M292" s="4">
        <v>799</v>
      </c>
      <c r="N292" s="4">
        <v>595.20000000000005</v>
      </c>
      <c r="O292" s="4">
        <v>833.8</v>
      </c>
      <c r="P292" s="8">
        <f t="shared" si="4"/>
        <v>10088.050000000001</v>
      </c>
    </row>
    <row r="293" spans="1:16">
      <c r="A293" s="3">
        <v>140</v>
      </c>
      <c r="B293" s="3">
        <v>3</v>
      </c>
      <c r="C293" s="3">
        <v>2</v>
      </c>
      <c r="D293" s="4">
        <v>846.2</v>
      </c>
      <c r="E293" s="4">
        <v>859.47</v>
      </c>
      <c r="F293" s="4">
        <v>745.74</v>
      </c>
      <c r="G293" s="4">
        <v>656.36</v>
      </c>
      <c r="H293" s="4">
        <v>761.76</v>
      </c>
      <c r="I293" s="4">
        <v>845.12</v>
      </c>
      <c r="J293" s="4">
        <v>985.89</v>
      </c>
      <c r="K293" s="4">
        <v>1065.94</v>
      </c>
      <c r="L293" s="4">
        <v>891.29</v>
      </c>
      <c r="M293" s="4">
        <v>847.23</v>
      </c>
      <c r="N293" s="4">
        <v>775.44</v>
      </c>
      <c r="O293" s="4">
        <v>827.04</v>
      </c>
      <c r="P293" s="8">
        <f t="shared" si="4"/>
        <v>10107.48</v>
      </c>
    </row>
    <row r="294" spans="1:16">
      <c r="A294" s="3">
        <v>110</v>
      </c>
      <c r="B294" s="3">
        <v>3</v>
      </c>
      <c r="C294" s="3">
        <v>1</v>
      </c>
      <c r="D294" s="4">
        <v>538.20000000000005</v>
      </c>
      <c r="E294" s="4">
        <v>473.04</v>
      </c>
      <c r="F294" s="4">
        <v>583.61</v>
      </c>
      <c r="G294" s="4">
        <v>603.92999999999995</v>
      </c>
      <c r="H294" s="4">
        <v>1059.5999999999999</v>
      </c>
      <c r="I294" s="4">
        <v>1405.86</v>
      </c>
      <c r="J294" s="4">
        <v>1385.08</v>
      </c>
      <c r="K294" s="4">
        <v>1592.92</v>
      </c>
      <c r="L294" s="4">
        <v>479.91</v>
      </c>
      <c r="M294" s="4">
        <v>849.47</v>
      </c>
      <c r="N294" s="4">
        <v>581.91</v>
      </c>
      <c r="O294" s="4">
        <v>595.13</v>
      </c>
      <c r="P294" s="8">
        <f t="shared" si="4"/>
        <v>10148.659999999998</v>
      </c>
    </row>
    <row r="295" spans="1:16">
      <c r="A295" s="3">
        <v>99</v>
      </c>
      <c r="B295" s="3">
        <v>3</v>
      </c>
      <c r="C295" s="3">
        <v>6</v>
      </c>
      <c r="D295" s="4">
        <v>1414.5</v>
      </c>
      <c r="E295" s="4">
        <v>310.10000000000002</v>
      </c>
      <c r="F295" s="4">
        <v>26.3</v>
      </c>
      <c r="G295" s="4">
        <v>34.6</v>
      </c>
      <c r="H295" s="4">
        <v>398.9</v>
      </c>
      <c r="I295" s="4">
        <v>988.6</v>
      </c>
      <c r="J295" s="4">
        <v>1589.2</v>
      </c>
      <c r="K295" s="4">
        <v>1871.8</v>
      </c>
      <c r="L295" s="4">
        <v>925.1</v>
      </c>
      <c r="M295" s="4">
        <v>815.3</v>
      </c>
      <c r="N295" s="4">
        <v>978.9</v>
      </c>
      <c r="O295" s="4">
        <v>920.3</v>
      </c>
      <c r="P295" s="8">
        <f t="shared" si="4"/>
        <v>10273.599999999999</v>
      </c>
    </row>
    <row r="296" spans="1:16">
      <c r="A296" s="3">
        <v>170</v>
      </c>
      <c r="B296" s="3">
        <v>3</v>
      </c>
      <c r="C296" s="3">
        <v>1</v>
      </c>
      <c r="D296" s="4">
        <v>752.23500000000001</v>
      </c>
      <c r="E296" s="4">
        <v>651.58500000000004</v>
      </c>
      <c r="F296" s="4">
        <v>527.09500000000003</v>
      </c>
      <c r="G296" s="4">
        <v>674.24</v>
      </c>
      <c r="H296" s="4">
        <v>1319.7</v>
      </c>
      <c r="I296" s="4">
        <v>1412.14</v>
      </c>
      <c r="J296" s="4">
        <v>1543.827</v>
      </c>
      <c r="K296" s="4">
        <v>1198.9839999999999</v>
      </c>
      <c r="L296" s="4">
        <v>648.53</v>
      </c>
      <c r="M296" s="4">
        <v>376.26499999999999</v>
      </c>
      <c r="N296" s="4">
        <v>818.65300000000002</v>
      </c>
      <c r="O296" s="4">
        <v>723.32100000000003</v>
      </c>
      <c r="P296" s="8">
        <f t="shared" si="4"/>
        <v>10646.575000000001</v>
      </c>
    </row>
    <row r="297" spans="1:16">
      <c r="A297" s="3">
        <v>95</v>
      </c>
      <c r="B297" s="3">
        <v>3</v>
      </c>
      <c r="C297" s="3">
        <v>8</v>
      </c>
      <c r="D297" s="4">
        <v>757.2</v>
      </c>
      <c r="E297" s="4">
        <v>565.5</v>
      </c>
      <c r="F297" s="4">
        <v>722.3</v>
      </c>
      <c r="G297" s="4">
        <v>832.3</v>
      </c>
      <c r="H297" s="4">
        <v>1368.6</v>
      </c>
      <c r="I297" s="4">
        <v>1552.9</v>
      </c>
      <c r="J297" s="4">
        <v>1525.3</v>
      </c>
      <c r="K297" s="4">
        <v>1487.4</v>
      </c>
      <c r="L297" s="4">
        <v>219.41</v>
      </c>
      <c r="M297" s="4">
        <v>242.82</v>
      </c>
      <c r="N297" s="4">
        <v>764.8</v>
      </c>
      <c r="O297" s="4">
        <v>723.2</v>
      </c>
      <c r="P297" s="8">
        <f t="shared" si="4"/>
        <v>10761.73</v>
      </c>
    </row>
    <row r="298" spans="1:16">
      <c r="A298" s="3">
        <v>140</v>
      </c>
      <c r="B298" s="3">
        <v>3</v>
      </c>
      <c r="C298" s="3">
        <v>5</v>
      </c>
      <c r="D298" s="4">
        <v>842.84</v>
      </c>
      <c r="E298" s="4">
        <v>734.97</v>
      </c>
      <c r="F298" s="4">
        <v>740.22</v>
      </c>
      <c r="G298" s="4">
        <v>767.90000000000009</v>
      </c>
      <c r="H298" s="4">
        <v>1084.67</v>
      </c>
      <c r="I298" s="4">
        <v>1386.27</v>
      </c>
      <c r="J298" s="4">
        <v>1143.8900000000001</v>
      </c>
      <c r="K298" s="4">
        <v>1424.56</v>
      </c>
      <c r="L298" s="4">
        <v>714.78300000000002</v>
      </c>
      <c r="M298" s="4">
        <v>629.31600000000003</v>
      </c>
      <c r="N298" s="4">
        <v>702.05</v>
      </c>
      <c r="O298" s="4">
        <v>748.06999999999994</v>
      </c>
      <c r="P298" s="8">
        <f t="shared" si="4"/>
        <v>10919.539000000001</v>
      </c>
    </row>
    <row r="299" spans="1:16">
      <c r="A299" s="3">
        <v>114</v>
      </c>
      <c r="B299" s="3">
        <v>3</v>
      </c>
      <c r="C299" s="3">
        <v>3</v>
      </c>
      <c r="D299" s="4">
        <v>746.57999999999993</v>
      </c>
      <c r="E299" s="4">
        <v>737.35</v>
      </c>
      <c r="F299" s="4">
        <v>768.64</v>
      </c>
      <c r="G299" s="4">
        <v>707.9</v>
      </c>
      <c r="H299" s="4">
        <v>953.47</v>
      </c>
      <c r="I299" s="4">
        <v>1180.21</v>
      </c>
      <c r="J299" s="4">
        <v>1355.72</v>
      </c>
      <c r="K299" s="4">
        <v>1319.69</v>
      </c>
      <c r="L299" s="4">
        <v>955.37000000000012</v>
      </c>
      <c r="M299" s="4">
        <v>871.86</v>
      </c>
      <c r="N299" s="4">
        <v>664.26</v>
      </c>
      <c r="O299" s="4">
        <v>660.22</v>
      </c>
      <c r="P299" s="8">
        <f t="shared" si="4"/>
        <v>10921.27</v>
      </c>
    </row>
    <row r="300" spans="1:16">
      <c r="A300" s="3">
        <v>163</v>
      </c>
      <c r="B300" s="3">
        <v>3</v>
      </c>
      <c r="C300" s="3">
        <v>4</v>
      </c>
      <c r="D300" s="4">
        <v>621.28</v>
      </c>
      <c r="E300" s="4">
        <v>503.8</v>
      </c>
      <c r="F300" s="4">
        <v>560.9</v>
      </c>
      <c r="G300" s="4">
        <v>624.29999999999995</v>
      </c>
      <c r="H300" s="4">
        <v>977.68</v>
      </c>
      <c r="I300" s="4">
        <v>1214.03</v>
      </c>
      <c r="J300" s="4">
        <v>1281.48</v>
      </c>
      <c r="K300" s="4">
        <v>1344.8</v>
      </c>
      <c r="L300" s="4">
        <v>1254.9000000000001</v>
      </c>
      <c r="M300" s="4">
        <v>1321.6</v>
      </c>
      <c r="N300" s="4">
        <v>623.11</v>
      </c>
      <c r="O300" s="4">
        <v>596.29999999999995</v>
      </c>
      <c r="P300" s="8">
        <f t="shared" si="4"/>
        <v>10924.18</v>
      </c>
    </row>
    <row r="301" spans="1:16">
      <c r="A301" s="3">
        <v>120</v>
      </c>
      <c r="B301" s="3">
        <v>3</v>
      </c>
      <c r="C301" s="3">
        <v>2</v>
      </c>
      <c r="D301" s="4">
        <v>743.16</v>
      </c>
      <c r="E301" s="4">
        <v>669.56</v>
      </c>
      <c r="F301" s="4">
        <v>778.26</v>
      </c>
      <c r="G301" s="4">
        <v>917.89</v>
      </c>
      <c r="H301" s="4">
        <v>1100.8599999999999</v>
      </c>
      <c r="I301" s="4">
        <v>1007.9</v>
      </c>
      <c r="J301" s="4">
        <v>1214.6600000000001</v>
      </c>
      <c r="K301" s="4">
        <v>1071.27</v>
      </c>
      <c r="L301" s="4">
        <v>314.47000000000003</v>
      </c>
      <c r="M301" s="4">
        <v>1899.99</v>
      </c>
      <c r="N301" s="4">
        <v>661.01</v>
      </c>
      <c r="O301" s="4">
        <v>625.85</v>
      </c>
      <c r="P301" s="8">
        <f t="shared" si="4"/>
        <v>11004.880000000001</v>
      </c>
    </row>
    <row r="302" spans="1:16">
      <c r="A302" s="3">
        <v>120</v>
      </c>
      <c r="B302" s="3">
        <v>3</v>
      </c>
      <c r="C302" s="3">
        <v>8</v>
      </c>
      <c r="D302" s="4">
        <v>1147.7561000000001</v>
      </c>
      <c r="E302" s="4">
        <v>-346.88240000000002</v>
      </c>
      <c r="F302" s="4">
        <v>742.61519999999996</v>
      </c>
      <c r="G302" s="4">
        <v>1026.7905000000001</v>
      </c>
      <c r="H302" s="4">
        <v>896.18179999999995</v>
      </c>
      <c r="I302" s="4">
        <v>1670.7455</v>
      </c>
      <c r="J302" s="4">
        <v>1304.1333</v>
      </c>
      <c r="K302" s="4">
        <v>1305.7575999999999</v>
      </c>
      <c r="L302" s="4">
        <v>650.79999999999995</v>
      </c>
      <c r="M302" s="4">
        <v>448.23</v>
      </c>
      <c r="N302" s="4">
        <v>1110.7317</v>
      </c>
      <c r="O302" s="4">
        <v>1147.7561000000001</v>
      </c>
      <c r="P302" s="8">
        <f t="shared" si="4"/>
        <v>11104.615400000001</v>
      </c>
    </row>
    <row r="303" spans="1:16">
      <c r="A303" s="3">
        <v>130</v>
      </c>
      <c r="B303" s="3">
        <v>3</v>
      </c>
      <c r="C303" s="3">
        <v>1</v>
      </c>
      <c r="D303" s="4">
        <v>827.5</v>
      </c>
      <c r="E303" s="4">
        <v>742.7</v>
      </c>
      <c r="F303" s="4">
        <v>835.2</v>
      </c>
      <c r="G303" s="4">
        <v>787.5</v>
      </c>
      <c r="H303" s="4">
        <v>1172.3</v>
      </c>
      <c r="I303" s="4">
        <v>1343.3</v>
      </c>
      <c r="J303" s="4">
        <v>1358.6</v>
      </c>
      <c r="K303" s="4">
        <v>1441.5</v>
      </c>
      <c r="L303" s="4">
        <v>303.86</v>
      </c>
      <c r="M303" s="4">
        <v>545.27</v>
      </c>
      <c r="N303" s="4">
        <v>934.9</v>
      </c>
      <c r="O303" s="4">
        <v>842.8</v>
      </c>
      <c r="P303" s="8">
        <f t="shared" si="4"/>
        <v>11135.43</v>
      </c>
    </row>
    <row r="304" spans="1:16">
      <c r="A304" s="3">
        <v>99</v>
      </c>
      <c r="B304" s="3">
        <v>3</v>
      </c>
      <c r="C304" s="3">
        <v>6</v>
      </c>
      <c r="D304" s="4">
        <v>1414.5</v>
      </c>
      <c r="E304" s="4">
        <v>310.10000000000002</v>
      </c>
      <c r="F304" s="4">
        <v>26.3</v>
      </c>
      <c r="G304" s="4">
        <v>34.6</v>
      </c>
      <c r="H304" s="4">
        <v>398.9</v>
      </c>
      <c r="I304" s="4">
        <v>988.6</v>
      </c>
      <c r="J304" s="4">
        <v>1589.2</v>
      </c>
      <c r="K304" s="4">
        <v>1871.8</v>
      </c>
      <c r="L304" s="4">
        <v>1374</v>
      </c>
      <c r="M304" s="4">
        <v>1268.3</v>
      </c>
      <c r="N304" s="4">
        <v>978.9</v>
      </c>
      <c r="O304" s="4">
        <v>920.3</v>
      </c>
      <c r="P304" s="8">
        <f t="shared" si="4"/>
        <v>11175.499999999998</v>
      </c>
    </row>
    <row r="305" spans="1:16">
      <c r="A305" s="3">
        <v>145</v>
      </c>
      <c r="B305" s="3">
        <v>3</v>
      </c>
      <c r="C305" s="3">
        <v>6</v>
      </c>
      <c r="D305" s="4">
        <v>631.31600000000003</v>
      </c>
      <c r="E305" s="4">
        <v>453.78899999999999</v>
      </c>
      <c r="F305" s="4">
        <v>717.32399999999996</v>
      </c>
      <c r="G305" s="4">
        <v>538.87199999999996</v>
      </c>
      <c r="H305" s="4">
        <v>1220.2560000000001</v>
      </c>
      <c r="I305" s="4">
        <v>1459.3889999999999</v>
      </c>
      <c r="J305" s="4">
        <v>1447.5730000000001</v>
      </c>
      <c r="K305" s="4">
        <v>1623.347</v>
      </c>
      <c r="L305" s="4">
        <v>1628.3969999999999</v>
      </c>
      <c r="M305" s="4">
        <v>417.84</v>
      </c>
      <c r="N305" s="4">
        <v>720.51700000000005</v>
      </c>
      <c r="O305" s="4">
        <v>522.85299999999995</v>
      </c>
      <c r="P305" s="8">
        <f t="shared" si="4"/>
        <v>11381.472999999998</v>
      </c>
    </row>
    <row r="306" spans="1:16">
      <c r="A306" s="3">
        <v>124</v>
      </c>
      <c r="B306" s="3">
        <v>3</v>
      </c>
      <c r="C306" s="3">
        <v>9</v>
      </c>
      <c r="D306" s="4">
        <v>705.1</v>
      </c>
      <c r="E306" s="4">
        <v>533.79999999999995</v>
      </c>
      <c r="F306" s="4">
        <v>681</v>
      </c>
      <c r="G306" s="4">
        <v>867</v>
      </c>
      <c r="H306" s="4">
        <v>1243.5999999999999</v>
      </c>
      <c r="I306" s="4">
        <v>1303</v>
      </c>
      <c r="J306" s="4">
        <v>1482.6</v>
      </c>
      <c r="K306" s="4">
        <v>1677.5</v>
      </c>
      <c r="L306" s="4">
        <v>817.63</v>
      </c>
      <c r="M306" s="4">
        <v>608.12</v>
      </c>
      <c r="N306" s="4">
        <v>795.6</v>
      </c>
      <c r="O306" s="4">
        <v>701.9</v>
      </c>
      <c r="P306" s="8">
        <f t="shared" si="4"/>
        <v>11416.85</v>
      </c>
    </row>
    <row r="307" spans="1:16">
      <c r="A307" s="3">
        <v>230</v>
      </c>
      <c r="B307" s="3">
        <v>3</v>
      </c>
      <c r="C307" s="3">
        <v>1</v>
      </c>
      <c r="D307" s="4">
        <v>854</v>
      </c>
      <c r="E307" s="4">
        <v>675.7</v>
      </c>
      <c r="F307" s="4">
        <v>765.4</v>
      </c>
      <c r="G307" s="4">
        <v>811</v>
      </c>
      <c r="H307" s="4">
        <v>1386.1</v>
      </c>
      <c r="I307" s="4">
        <v>1636.6</v>
      </c>
      <c r="J307" s="4">
        <v>1734.6</v>
      </c>
      <c r="K307" s="4">
        <v>1696.4</v>
      </c>
      <c r="L307" s="4">
        <v>320.07</v>
      </c>
      <c r="M307" s="4">
        <v>24.75</v>
      </c>
      <c r="N307" s="4">
        <v>788.3</v>
      </c>
      <c r="O307" s="4">
        <v>883.4</v>
      </c>
      <c r="P307" s="8">
        <f t="shared" si="4"/>
        <v>11576.319999999998</v>
      </c>
    </row>
    <row r="308" spans="1:16">
      <c r="A308" s="3">
        <v>120</v>
      </c>
      <c r="B308" s="3">
        <v>3</v>
      </c>
      <c r="C308" s="3">
        <v>1</v>
      </c>
      <c r="D308" s="4">
        <v>826.7</v>
      </c>
      <c r="E308" s="4">
        <v>618.6</v>
      </c>
      <c r="F308" s="4">
        <v>818.3</v>
      </c>
      <c r="G308" s="4">
        <v>996.3</v>
      </c>
      <c r="H308" s="4">
        <v>1250.5999999999999</v>
      </c>
      <c r="I308" s="4">
        <v>1321.1</v>
      </c>
      <c r="J308" s="4">
        <v>1408.1</v>
      </c>
      <c r="K308" s="4">
        <v>1458.1</v>
      </c>
      <c r="L308" s="4">
        <v>918.3</v>
      </c>
      <c r="M308" s="4">
        <v>661.65</v>
      </c>
      <c r="N308" s="4">
        <v>799.5</v>
      </c>
      <c r="O308" s="4">
        <v>821.4</v>
      </c>
      <c r="P308" s="8">
        <f t="shared" si="4"/>
        <v>11898.65</v>
      </c>
    </row>
    <row r="309" spans="1:16">
      <c r="A309" s="5">
        <v>100</v>
      </c>
      <c r="B309" s="5">
        <v>3</v>
      </c>
      <c r="C309" s="3">
        <v>6</v>
      </c>
      <c r="D309" s="4">
        <v>785.2</v>
      </c>
      <c r="E309" s="4">
        <v>605.1</v>
      </c>
      <c r="F309" s="4">
        <v>898.9</v>
      </c>
      <c r="G309" s="4">
        <v>902.4</v>
      </c>
      <c r="H309" s="4">
        <v>1502</v>
      </c>
      <c r="I309" s="4">
        <v>1579</v>
      </c>
      <c r="J309" s="4">
        <v>1090.8</v>
      </c>
      <c r="K309" s="4">
        <v>1155.2</v>
      </c>
      <c r="L309" s="4">
        <v>622.20000000000005</v>
      </c>
      <c r="M309" s="4">
        <v>1245.0999999999999</v>
      </c>
      <c r="N309" s="4">
        <v>881.7</v>
      </c>
      <c r="O309" s="4">
        <v>729.8</v>
      </c>
      <c r="P309" s="8">
        <f t="shared" si="4"/>
        <v>11997.400000000001</v>
      </c>
    </row>
    <row r="310" spans="1:16">
      <c r="A310" s="3">
        <v>150</v>
      </c>
      <c r="B310" s="3">
        <v>3</v>
      </c>
      <c r="C310" s="3">
        <v>1</v>
      </c>
      <c r="D310" s="4">
        <v>782.2</v>
      </c>
      <c r="E310" s="4">
        <v>768.2</v>
      </c>
      <c r="F310" s="4">
        <v>639.70000000000005</v>
      </c>
      <c r="G310" s="4">
        <v>643.70000000000005</v>
      </c>
      <c r="H310" s="4">
        <v>895.4</v>
      </c>
      <c r="I310" s="4">
        <v>1014.4</v>
      </c>
      <c r="J310" s="4">
        <v>1051.5999999999999</v>
      </c>
      <c r="K310" s="4">
        <v>1158.7</v>
      </c>
      <c r="L310" s="4">
        <v>1776.6621</v>
      </c>
      <c r="M310" s="4">
        <v>1907.9259999999999</v>
      </c>
      <c r="N310" s="4">
        <v>595.20000000000005</v>
      </c>
      <c r="O310" s="4">
        <v>833.8</v>
      </c>
      <c r="P310" s="8">
        <f t="shared" si="4"/>
        <v>12067.4881</v>
      </c>
    </row>
    <row r="311" spans="1:16">
      <c r="A311" s="3">
        <v>124</v>
      </c>
      <c r="B311" s="3">
        <v>3</v>
      </c>
      <c r="C311" s="3">
        <v>9</v>
      </c>
      <c r="D311" s="4">
        <v>705.1</v>
      </c>
      <c r="E311" s="4">
        <v>533.79999999999995</v>
      </c>
      <c r="F311" s="4">
        <v>681</v>
      </c>
      <c r="G311" s="4">
        <v>867</v>
      </c>
      <c r="H311" s="4">
        <v>1243.5999999999999</v>
      </c>
      <c r="I311" s="4">
        <v>1303</v>
      </c>
      <c r="J311" s="4">
        <v>1482.6</v>
      </c>
      <c r="K311" s="4">
        <v>1677.5</v>
      </c>
      <c r="L311" s="4">
        <v>1169.7</v>
      </c>
      <c r="M311" s="4">
        <v>964.7</v>
      </c>
      <c r="N311" s="4">
        <v>795.6</v>
      </c>
      <c r="O311" s="4">
        <v>701.9</v>
      </c>
      <c r="P311" s="8">
        <f t="shared" si="4"/>
        <v>12125.500000000002</v>
      </c>
    </row>
    <row r="312" spans="1:16">
      <c r="A312" s="3">
        <v>100</v>
      </c>
      <c r="B312" s="3">
        <v>3</v>
      </c>
      <c r="C312" s="3">
        <v>2</v>
      </c>
      <c r="D312" s="4">
        <v>939.42</v>
      </c>
      <c r="E312" s="4">
        <v>697.02</v>
      </c>
      <c r="F312" s="4">
        <v>952.34</v>
      </c>
      <c r="G312" s="4">
        <v>917.08</v>
      </c>
      <c r="H312" s="4">
        <v>1321.43</v>
      </c>
      <c r="I312" s="4">
        <v>1574.87</v>
      </c>
      <c r="J312" s="4">
        <v>1649.62</v>
      </c>
      <c r="K312" s="4">
        <v>1837.32</v>
      </c>
      <c r="L312" s="4">
        <v>298.60000000000002</v>
      </c>
      <c r="M312" s="4">
        <v>199.5</v>
      </c>
      <c r="N312" s="4">
        <v>973.13</v>
      </c>
      <c r="O312" s="4">
        <v>813.84</v>
      </c>
      <c r="P312" s="8">
        <f t="shared" si="4"/>
        <v>12174.17</v>
      </c>
    </row>
    <row r="313" spans="1:16">
      <c r="A313" s="5">
        <v>104</v>
      </c>
      <c r="B313" s="5">
        <v>3</v>
      </c>
      <c r="C313" s="3">
        <v>2</v>
      </c>
      <c r="D313" s="4">
        <v>963.6</v>
      </c>
      <c r="E313" s="4">
        <v>826.9</v>
      </c>
      <c r="F313" s="4">
        <v>921.8</v>
      </c>
      <c r="G313" s="4">
        <v>840.8</v>
      </c>
      <c r="H313" s="4">
        <v>1330</v>
      </c>
      <c r="I313" s="4">
        <v>1529.4</v>
      </c>
      <c r="J313" s="4">
        <v>1644.5</v>
      </c>
      <c r="K313" s="4">
        <v>1624.5</v>
      </c>
      <c r="L313" s="4">
        <v>177.59</v>
      </c>
      <c r="M313" s="4">
        <v>577.33000000000004</v>
      </c>
      <c r="N313" s="4">
        <v>827.3</v>
      </c>
      <c r="O313" s="4">
        <v>921.9</v>
      </c>
      <c r="P313" s="8">
        <f t="shared" si="4"/>
        <v>12185.619999999999</v>
      </c>
    </row>
    <row r="314" spans="1:16">
      <c r="A314" s="3">
        <v>128</v>
      </c>
      <c r="B314" s="3">
        <v>3</v>
      </c>
      <c r="C314" s="3">
        <v>1</v>
      </c>
      <c r="D314" s="4">
        <v>702</v>
      </c>
      <c r="E314" s="4">
        <v>614.70000000000005</v>
      </c>
      <c r="F314" s="4">
        <v>783.3</v>
      </c>
      <c r="G314" s="4">
        <v>808</v>
      </c>
      <c r="H314" s="4">
        <v>1157.8</v>
      </c>
      <c r="I314" s="4">
        <v>1295.7</v>
      </c>
      <c r="J314" s="4">
        <v>1461.3</v>
      </c>
      <c r="K314" s="4">
        <v>1485.6</v>
      </c>
      <c r="L314" s="4">
        <v>1247.8</v>
      </c>
      <c r="M314" s="4">
        <v>1618.56</v>
      </c>
      <c r="N314" s="4">
        <v>812.1</v>
      </c>
      <c r="O314" s="4">
        <v>620.79999999999995</v>
      </c>
      <c r="P314" s="8">
        <f t="shared" si="4"/>
        <v>12607.659999999998</v>
      </c>
    </row>
    <row r="315" spans="1:16">
      <c r="A315" s="3">
        <v>118</v>
      </c>
      <c r="B315" s="3">
        <v>3</v>
      </c>
      <c r="C315" s="3">
        <v>4</v>
      </c>
      <c r="D315" s="4">
        <v>882.1</v>
      </c>
      <c r="E315" s="4">
        <v>811.4</v>
      </c>
      <c r="F315" s="4">
        <v>910.1</v>
      </c>
      <c r="G315" s="4">
        <v>921.9</v>
      </c>
      <c r="H315" s="4">
        <v>1366.3</v>
      </c>
      <c r="I315" s="4">
        <v>1524.3</v>
      </c>
      <c r="J315" s="4">
        <v>1723.2</v>
      </c>
      <c r="K315" s="4">
        <v>1860.4</v>
      </c>
      <c r="L315" s="4">
        <v>554.54999999999995</v>
      </c>
      <c r="M315" s="4">
        <v>458.79</v>
      </c>
      <c r="N315" s="4">
        <v>874.6</v>
      </c>
      <c r="O315" s="4">
        <v>782.8</v>
      </c>
      <c r="P315" s="8">
        <f t="shared" si="4"/>
        <v>12670.44</v>
      </c>
    </row>
    <row r="316" spans="1:16">
      <c r="A316" s="3">
        <v>121</v>
      </c>
      <c r="B316" s="3">
        <v>3</v>
      </c>
      <c r="C316" s="3">
        <v>2</v>
      </c>
      <c r="D316" s="4">
        <v>528.95000000000005</v>
      </c>
      <c r="E316" s="4">
        <v>1096.5</v>
      </c>
      <c r="F316" s="4">
        <v>1547.46</v>
      </c>
      <c r="G316" s="4">
        <v>1319.82</v>
      </c>
      <c r="H316" s="4">
        <v>825.33</v>
      </c>
      <c r="I316" s="4">
        <v>962.36</v>
      </c>
      <c r="J316" s="4">
        <v>1309.0999999999999</v>
      </c>
      <c r="K316" s="4">
        <v>1393.07</v>
      </c>
      <c r="L316" s="4">
        <v>814.9</v>
      </c>
      <c r="M316" s="4">
        <v>517.98</v>
      </c>
      <c r="N316" s="4">
        <v>1242.57</v>
      </c>
      <c r="O316" s="4">
        <v>1155.02</v>
      </c>
      <c r="P316" s="8">
        <f t="shared" si="4"/>
        <v>12713.059999999998</v>
      </c>
    </row>
    <row r="317" spans="1:16">
      <c r="A317" s="3">
        <v>180</v>
      </c>
      <c r="B317" s="3">
        <v>3</v>
      </c>
      <c r="C317" s="3">
        <v>9</v>
      </c>
      <c r="D317" s="4">
        <v>749.9</v>
      </c>
      <c r="E317" s="4">
        <v>487.6</v>
      </c>
      <c r="F317" s="4">
        <v>791.6</v>
      </c>
      <c r="G317" s="4">
        <v>760</v>
      </c>
      <c r="H317" s="4">
        <v>1745.2</v>
      </c>
      <c r="I317" s="4">
        <v>1810.3</v>
      </c>
      <c r="J317" s="4">
        <v>1994.3</v>
      </c>
      <c r="K317" s="4">
        <v>1986</v>
      </c>
      <c r="L317" s="4">
        <v>613.09</v>
      </c>
      <c r="M317" s="4">
        <v>568.14</v>
      </c>
      <c r="N317" s="4">
        <v>726.2</v>
      </c>
      <c r="O317" s="4">
        <v>628.70000000000005</v>
      </c>
      <c r="P317" s="8">
        <f t="shared" si="4"/>
        <v>12861.03</v>
      </c>
    </row>
    <row r="318" spans="1:16">
      <c r="A318" s="3">
        <v>200</v>
      </c>
      <c r="B318" s="3">
        <v>3</v>
      </c>
      <c r="C318" s="3">
        <v>1</v>
      </c>
      <c r="D318" s="4">
        <v>821.9</v>
      </c>
      <c r="E318" s="4">
        <v>579.4</v>
      </c>
      <c r="F318" s="4">
        <v>803.6</v>
      </c>
      <c r="G318" s="4">
        <v>854.2</v>
      </c>
      <c r="H318" s="4">
        <v>1293.4000000000001</v>
      </c>
      <c r="I318" s="4">
        <v>1598.3</v>
      </c>
      <c r="J318" s="4">
        <v>1709.1</v>
      </c>
      <c r="K318" s="4">
        <v>1781.9</v>
      </c>
      <c r="L318" s="4">
        <v>1199.5</v>
      </c>
      <c r="M318" s="4">
        <v>324.73</v>
      </c>
      <c r="N318" s="4">
        <v>1035.3</v>
      </c>
      <c r="O318" s="4">
        <v>906.7</v>
      </c>
      <c r="P318" s="8">
        <f t="shared" si="4"/>
        <v>12908.029999999999</v>
      </c>
    </row>
    <row r="319" spans="1:16">
      <c r="A319" s="3">
        <v>185</v>
      </c>
      <c r="B319" s="3">
        <v>3</v>
      </c>
      <c r="C319" s="3">
        <v>1</v>
      </c>
      <c r="D319" s="4">
        <v>781.72699999999998</v>
      </c>
      <c r="E319" s="4">
        <v>679.81200000000001</v>
      </c>
      <c r="F319" s="4">
        <v>963.56100000000004</v>
      </c>
      <c r="G319" s="4">
        <v>1039.896</v>
      </c>
      <c r="H319" s="4">
        <v>1352.4079999999999</v>
      </c>
      <c r="I319" s="4">
        <v>1518.395</v>
      </c>
      <c r="J319" s="4">
        <v>1582.96</v>
      </c>
      <c r="K319" s="4">
        <v>1480.5650000000001</v>
      </c>
      <c r="L319" s="4">
        <v>748.86599999999999</v>
      </c>
      <c r="M319" s="4">
        <v>1135.7</v>
      </c>
      <c r="N319" s="4">
        <v>902.226</v>
      </c>
      <c r="O319" s="4">
        <v>817.69200000000001</v>
      </c>
      <c r="P319" s="8">
        <f t="shared" si="4"/>
        <v>13003.808000000001</v>
      </c>
    </row>
    <row r="320" spans="1:16">
      <c r="A320" s="5">
        <v>142</v>
      </c>
      <c r="B320" s="5">
        <v>3</v>
      </c>
      <c r="C320" s="3">
        <v>6</v>
      </c>
      <c r="D320" s="4">
        <v>835</v>
      </c>
      <c r="E320" s="4">
        <v>670.9</v>
      </c>
      <c r="F320" s="4">
        <v>925</v>
      </c>
      <c r="G320" s="4">
        <v>975</v>
      </c>
      <c r="H320" s="4">
        <v>1457.4</v>
      </c>
      <c r="I320" s="4">
        <v>2032.3</v>
      </c>
      <c r="J320" s="4">
        <v>1433.2</v>
      </c>
      <c r="K320" s="4">
        <v>2118</v>
      </c>
      <c r="L320" s="4">
        <v>519.03</v>
      </c>
      <c r="M320" s="4">
        <v>414.17</v>
      </c>
      <c r="N320" s="4">
        <v>960.1</v>
      </c>
      <c r="O320" s="4">
        <v>738.5</v>
      </c>
      <c r="P320" s="8">
        <f t="shared" si="4"/>
        <v>13078.600000000002</v>
      </c>
    </row>
    <row r="321" spans="1:16">
      <c r="A321" s="3">
        <v>140</v>
      </c>
      <c r="B321" s="3">
        <v>3</v>
      </c>
      <c r="C321" s="3">
        <v>9</v>
      </c>
      <c r="D321" s="4">
        <v>826.7</v>
      </c>
      <c r="E321" s="4">
        <v>691</v>
      </c>
      <c r="F321" s="4">
        <v>777.1</v>
      </c>
      <c r="G321" s="4">
        <v>992.6</v>
      </c>
      <c r="H321" s="4">
        <v>1551.9</v>
      </c>
      <c r="I321" s="4">
        <v>2392.1</v>
      </c>
      <c r="J321" s="4">
        <v>2518.3000000000002</v>
      </c>
      <c r="K321" s="4">
        <v>1650.5</v>
      </c>
      <c r="L321" s="4">
        <v>294.66000000000003</v>
      </c>
      <c r="M321" s="4">
        <v>300.5</v>
      </c>
      <c r="N321" s="4">
        <v>978.2</v>
      </c>
      <c r="O321" s="4">
        <v>667.9</v>
      </c>
      <c r="P321" s="8">
        <f t="shared" si="4"/>
        <v>13641.460000000001</v>
      </c>
    </row>
    <row r="322" spans="1:16">
      <c r="A322" s="3">
        <v>94</v>
      </c>
      <c r="B322" s="3">
        <v>3</v>
      </c>
      <c r="C322" s="3">
        <v>1</v>
      </c>
      <c r="D322" s="4">
        <v>891.50199999999995</v>
      </c>
      <c r="E322" s="4">
        <v>735.05899999999997</v>
      </c>
      <c r="F322" s="4">
        <v>792.98800000000006</v>
      </c>
      <c r="G322" s="4">
        <v>1107.308</v>
      </c>
      <c r="H322" s="4">
        <v>1694.748</v>
      </c>
      <c r="I322" s="4">
        <v>1993.462</v>
      </c>
      <c r="J322" s="4">
        <v>1691.0129999999999</v>
      </c>
      <c r="K322" s="4">
        <v>1653.865</v>
      </c>
      <c r="L322" s="4">
        <v>633.529</v>
      </c>
      <c r="M322" s="4">
        <v>717.75</v>
      </c>
      <c r="N322" s="4">
        <v>838.327</v>
      </c>
      <c r="O322" s="4">
        <v>904.56099999999992</v>
      </c>
      <c r="P322" s="8">
        <f t="shared" ref="P322:P385" si="5">SUM(D322:O322)</f>
        <v>13654.111999999997</v>
      </c>
    </row>
    <row r="323" spans="1:16">
      <c r="A323" s="3">
        <v>100</v>
      </c>
      <c r="B323" s="3">
        <v>3</v>
      </c>
      <c r="C323" s="3">
        <v>2</v>
      </c>
      <c r="D323" s="4">
        <v>939.42</v>
      </c>
      <c r="E323" s="4">
        <v>697.02</v>
      </c>
      <c r="F323" s="4">
        <v>952.34</v>
      </c>
      <c r="G323" s="4">
        <v>917.08</v>
      </c>
      <c r="H323" s="4">
        <v>1321.43</v>
      </c>
      <c r="I323" s="4">
        <v>1574.87</v>
      </c>
      <c r="J323" s="4">
        <v>1649.62</v>
      </c>
      <c r="K323" s="4">
        <v>1837.32</v>
      </c>
      <c r="L323" s="4">
        <v>1016.09</v>
      </c>
      <c r="M323" s="4">
        <v>1044.25</v>
      </c>
      <c r="N323" s="4">
        <v>973.13</v>
      </c>
      <c r="O323" s="4">
        <v>813.84</v>
      </c>
      <c r="P323" s="8">
        <f t="shared" si="5"/>
        <v>13736.41</v>
      </c>
    </row>
    <row r="324" spans="1:16">
      <c r="A324" s="3">
        <v>180</v>
      </c>
      <c r="B324" s="3">
        <v>3</v>
      </c>
      <c r="C324" s="3">
        <v>9</v>
      </c>
      <c r="D324" s="4">
        <v>749.9</v>
      </c>
      <c r="E324" s="4">
        <v>487.6</v>
      </c>
      <c r="F324" s="4">
        <v>791.6</v>
      </c>
      <c r="G324" s="4">
        <v>760</v>
      </c>
      <c r="H324" s="4">
        <v>1745.2</v>
      </c>
      <c r="I324" s="4">
        <v>1810.3</v>
      </c>
      <c r="J324" s="4">
        <v>1994.3</v>
      </c>
      <c r="K324" s="4">
        <v>1986</v>
      </c>
      <c r="L324" s="4">
        <v>1016.09</v>
      </c>
      <c r="M324" s="4">
        <v>1044.25</v>
      </c>
      <c r="N324" s="4">
        <v>726.2</v>
      </c>
      <c r="O324" s="4">
        <v>628.70000000000005</v>
      </c>
      <c r="P324" s="8">
        <f t="shared" si="5"/>
        <v>13740.140000000001</v>
      </c>
    </row>
    <row r="325" spans="1:16">
      <c r="A325" s="3">
        <v>133</v>
      </c>
      <c r="B325" s="3">
        <v>3</v>
      </c>
      <c r="C325" s="3">
        <v>1</v>
      </c>
      <c r="D325" s="4">
        <v>676.46</v>
      </c>
      <c r="E325" s="4">
        <v>701.22</v>
      </c>
      <c r="F325" s="4">
        <v>1009.83</v>
      </c>
      <c r="G325" s="4">
        <v>762.3900000000001</v>
      </c>
      <c r="H325" s="4">
        <v>1547.36</v>
      </c>
      <c r="I325" s="4">
        <v>1936.78</v>
      </c>
      <c r="J325" s="4">
        <v>1987.2</v>
      </c>
      <c r="K325" s="4">
        <v>2218.56</v>
      </c>
      <c r="L325" s="4">
        <v>361.82</v>
      </c>
      <c r="M325" s="4">
        <v>735.56999999999994</v>
      </c>
      <c r="N325" s="4">
        <v>1160.6199999999999</v>
      </c>
      <c r="O325" s="4">
        <v>840.69</v>
      </c>
      <c r="P325" s="8">
        <f t="shared" si="5"/>
        <v>13938.499999999998</v>
      </c>
    </row>
    <row r="326" spans="1:16">
      <c r="A326" s="3">
        <v>118</v>
      </c>
      <c r="B326" s="3">
        <v>3</v>
      </c>
      <c r="C326" s="3">
        <v>4</v>
      </c>
      <c r="D326" s="4">
        <v>882.1</v>
      </c>
      <c r="E326" s="4">
        <v>811.4</v>
      </c>
      <c r="F326" s="4">
        <v>910.1</v>
      </c>
      <c r="G326" s="4">
        <v>921.9</v>
      </c>
      <c r="H326" s="4">
        <v>1366.3</v>
      </c>
      <c r="I326" s="4">
        <v>1524.3</v>
      </c>
      <c r="J326" s="4">
        <v>1723.2</v>
      </c>
      <c r="K326" s="4">
        <v>1860.4</v>
      </c>
      <c r="L326" s="4">
        <v>1464.4</v>
      </c>
      <c r="M326" s="4">
        <v>1237.4000000000001</v>
      </c>
      <c r="N326" s="4">
        <v>874.6</v>
      </c>
      <c r="O326" s="4">
        <v>782.8</v>
      </c>
      <c r="P326" s="8">
        <f t="shared" si="5"/>
        <v>14358.9</v>
      </c>
    </row>
    <row r="327" spans="1:16">
      <c r="A327" s="3">
        <v>140</v>
      </c>
      <c r="B327" s="3">
        <v>3</v>
      </c>
      <c r="C327" s="3">
        <v>6</v>
      </c>
      <c r="D327" s="4">
        <v>1026.511</v>
      </c>
      <c r="E327" s="4">
        <v>1030.9449999999999</v>
      </c>
      <c r="F327" s="4">
        <v>1130.49</v>
      </c>
      <c r="G327" s="4">
        <v>1202.164</v>
      </c>
      <c r="H327" s="4">
        <v>1354.2439999999999</v>
      </c>
      <c r="I327" s="4">
        <v>1384.0989999999999</v>
      </c>
      <c r="J327" s="4">
        <v>1456.7729999999999</v>
      </c>
      <c r="K327" s="4">
        <v>1670.845</v>
      </c>
      <c r="L327" s="4">
        <v>1370.98</v>
      </c>
      <c r="M327" s="4">
        <v>1203.6980000000001</v>
      </c>
      <c r="N327" s="4">
        <v>642.26700000000005</v>
      </c>
      <c r="O327" s="4">
        <v>1148.816</v>
      </c>
      <c r="P327" s="8">
        <f t="shared" si="5"/>
        <v>14621.831999999999</v>
      </c>
    </row>
    <row r="328" spans="1:16">
      <c r="A328" s="3">
        <v>182</v>
      </c>
      <c r="B328" s="3">
        <v>3</v>
      </c>
      <c r="C328" s="3">
        <v>1</v>
      </c>
      <c r="D328" s="4">
        <v>902.38699999999994</v>
      </c>
      <c r="E328" s="4">
        <v>696.17399999999998</v>
      </c>
      <c r="F328" s="4">
        <v>1022.8667</v>
      </c>
      <c r="G328" s="4">
        <v>1195.3837000000001</v>
      </c>
      <c r="H328" s="4">
        <v>2000.9505999999999</v>
      </c>
      <c r="I328" s="4">
        <v>2429.7890000000002</v>
      </c>
      <c r="J328" s="4">
        <v>2378.7719999999999</v>
      </c>
      <c r="K328" s="4">
        <v>2327.1659</v>
      </c>
      <c r="L328" s="4">
        <v>1045.1300000000001</v>
      </c>
      <c r="M328" s="4">
        <v>931.43</v>
      </c>
      <c r="N328" s="4">
        <v>1169.6479999999999</v>
      </c>
      <c r="O328" s="4">
        <v>812.91</v>
      </c>
      <c r="P328" s="8">
        <f t="shared" si="5"/>
        <v>16912.606900000002</v>
      </c>
    </row>
    <row r="329" spans="1:16">
      <c r="A329" s="3">
        <v>140</v>
      </c>
      <c r="B329" s="3">
        <v>3</v>
      </c>
      <c r="C329" s="3">
        <v>9</v>
      </c>
      <c r="D329" s="4">
        <v>826.7</v>
      </c>
      <c r="E329" s="4">
        <v>691</v>
      </c>
      <c r="F329" s="4">
        <v>777.1</v>
      </c>
      <c r="G329" s="4">
        <v>992.6</v>
      </c>
      <c r="H329" s="4">
        <v>1551.9</v>
      </c>
      <c r="I329" s="4">
        <v>2392.1</v>
      </c>
      <c r="J329" s="4">
        <v>2518.3000000000002</v>
      </c>
      <c r="K329" s="4">
        <v>1650.5</v>
      </c>
      <c r="L329" s="4">
        <v>2110.1</v>
      </c>
      <c r="M329" s="4">
        <v>1840.9</v>
      </c>
      <c r="N329" s="4">
        <v>978.2</v>
      </c>
      <c r="O329" s="4">
        <v>667.9</v>
      </c>
      <c r="P329" s="8">
        <f t="shared" si="5"/>
        <v>16997.300000000003</v>
      </c>
    </row>
    <row r="330" spans="1:16">
      <c r="A330" s="3">
        <v>120</v>
      </c>
      <c r="B330" s="3">
        <v>3</v>
      </c>
      <c r="C330" s="3">
        <v>8</v>
      </c>
      <c r="D330" s="4">
        <v>1518</v>
      </c>
      <c r="E330" s="4">
        <v>1196.4000000000001</v>
      </c>
      <c r="F330" s="4">
        <v>1541.7</v>
      </c>
      <c r="G330" s="4">
        <v>1623.6</v>
      </c>
      <c r="H330" s="4">
        <v>1766.7</v>
      </c>
      <c r="I330" s="4">
        <v>1776.3</v>
      </c>
      <c r="J330" s="4">
        <v>1790.5</v>
      </c>
      <c r="K330" s="4">
        <v>1853.4</v>
      </c>
      <c r="L330" s="4">
        <v>332.77</v>
      </c>
      <c r="M330" s="4">
        <v>650.70000000000005</v>
      </c>
      <c r="N330" s="4">
        <v>1542.1</v>
      </c>
      <c r="O330" s="4">
        <v>1480.7</v>
      </c>
      <c r="P330" s="8">
        <f t="shared" si="5"/>
        <v>17072.870000000003</v>
      </c>
    </row>
    <row r="331" spans="1:16">
      <c r="A331" s="3">
        <v>182</v>
      </c>
      <c r="B331" s="3">
        <v>3</v>
      </c>
      <c r="C331" s="3">
        <v>1</v>
      </c>
      <c r="D331" s="4">
        <v>902.38699999999994</v>
      </c>
      <c r="E331" s="4">
        <v>696.17399999999998</v>
      </c>
      <c r="F331" s="4">
        <v>1022.8667</v>
      </c>
      <c r="G331" s="4">
        <v>1195.3837000000001</v>
      </c>
      <c r="H331" s="4">
        <v>2000.9505999999999</v>
      </c>
      <c r="I331" s="4">
        <v>2429.7890000000002</v>
      </c>
      <c r="J331" s="4">
        <v>2378.7719999999999</v>
      </c>
      <c r="K331" s="4">
        <v>2327.1659</v>
      </c>
      <c r="L331" s="4">
        <v>1577.7</v>
      </c>
      <c r="M331" s="4">
        <v>1219.4000000000001</v>
      </c>
      <c r="N331" s="4">
        <v>1169.6479999999999</v>
      </c>
      <c r="O331" s="4">
        <v>812.91</v>
      </c>
      <c r="P331" s="8">
        <f t="shared" si="5"/>
        <v>17733.1469</v>
      </c>
    </row>
    <row r="332" spans="1:16">
      <c r="A332" s="3">
        <v>133</v>
      </c>
      <c r="B332" s="3">
        <v>4</v>
      </c>
      <c r="C332" s="3">
        <v>7</v>
      </c>
      <c r="D332" s="4">
        <v>179.98</v>
      </c>
      <c r="E332" s="4">
        <v>162.96</v>
      </c>
      <c r="F332" s="4">
        <v>191.48</v>
      </c>
      <c r="G332" s="4">
        <v>187.16</v>
      </c>
      <c r="H332" s="4">
        <v>190.77</v>
      </c>
      <c r="I332" s="4">
        <v>227.02</v>
      </c>
      <c r="J332" s="4">
        <v>247</v>
      </c>
      <c r="K332" s="4">
        <v>219.4</v>
      </c>
      <c r="L332" s="4">
        <v>327.36</v>
      </c>
      <c r="M332" s="4">
        <v>300.45999999999998</v>
      </c>
      <c r="N332" s="4">
        <v>190.35</v>
      </c>
      <c r="O332" s="4">
        <v>219.45</v>
      </c>
      <c r="P332" s="8">
        <f t="shared" si="5"/>
        <v>2643.39</v>
      </c>
    </row>
    <row r="333" spans="1:16">
      <c r="A333" s="3">
        <v>166</v>
      </c>
      <c r="B333" s="3">
        <v>4</v>
      </c>
      <c r="C333" s="3">
        <v>6</v>
      </c>
      <c r="D333" s="4">
        <v>207.77</v>
      </c>
      <c r="E333" s="4">
        <v>133.75</v>
      </c>
      <c r="F333" s="4">
        <v>139.07</v>
      </c>
      <c r="G333" s="4">
        <v>154.47</v>
      </c>
      <c r="H333" s="4">
        <v>254.66</v>
      </c>
      <c r="I333" s="4">
        <v>171.07</v>
      </c>
      <c r="J333" s="4">
        <v>80.98</v>
      </c>
      <c r="K333" s="4">
        <v>82.47</v>
      </c>
      <c r="L333" s="4">
        <v>859.45</v>
      </c>
      <c r="M333" s="4">
        <v>398.07</v>
      </c>
      <c r="N333" s="4">
        <v>122.61</v>
      </c>
      <c r="O333" s="4">
        <v>102.31</v>
      </c>
      <c r="P333" s="8">
        <f t="shared" si="5"/>
        <v>2706.6800000000003</v>
      </c>
    </row>
    <row r="334" spans="1:16">
      <c r="A334" s="3">
        <v>150</v>
      </c>
      <c r="B334" s="3">
        <v>4</v>
      </c>
      <c r="C334" s="3">
        <v>2</v>
      </c>
      <c r="D334" s="4">
        <v>80.471000000000004</v>
      </c>
      <c r="E334" s="4">
        <v>105.934</v>
      </c>
      <c r="F334" s="4">
        <v>152.499</v>
      </c>
      <c r="G334" s="4">
        <v>109.88200000000001</v>
      </c>
      <c r="H334" s="4">
        <v>229.63200000000001</v>
      </c>
      <c r="I334" s="4">
        <v>289.87099999999998</v>
      </c>
      <c r="J334" s="4">
        <v>362.55500000000001</v>
      </c>
      <c r="K334" s="4">
        <v>573.40700000000004</v>
      </c>
      <c r="L334" s="4">
        <v>339.99</v>
      </c>
      <c r="M334" s="4">
        <v>873.67</v>
      </c>
      <c r="N334" s="4">
        <v>88.484999999999999</v>
      </c>
      <c r="O334" s="4">
        <v>75.358000000000004</v>
      </c>
      <c r="P334" s="8">
        <f t="shared" si="5"/>
        <v>3281.7540000000004</v>
      </c>
    </row>
    <row r="335" spans="1:16">
      <c r="A335" s="3">
        <v>190</v>
      </c>
      <c r="B335" s="3">
        <v>4</v>
      </c>
      <c r="C335" s="3">
        <v>7</v>
      </c>
      <c r="D335" s="4">
        <v>139.6</v>
      </c>
      <c r="E335" s="4">
        <v>174.7</v>
      </c>
      <c r="F335" s="4">
        <v>189.9</v>
      </c>
      <c r="G335" s="4">
        <v>205.4</v>
      </c>
      <c r="H335" s="4">
        <v>323.8</v>
      </c>
      <c r="I335" s="4">
        <v>360</v>
      </c>
      <c r="J335" s="4">
        <v>580.5</v>
      </c>
      <c r="K335" s="4">
        <v>588.20000000000005</v>
      </c>
      <c r="L335" s="4">
        <v>431.81799999999998</v>
      </c>
      <c r="M335" s="4">
        <v>410.55599999999998</v>
      </c>
      <c r="N335" s="4">
        <v>187.4</v>
      </c>
      <c r="O335" s="4">
        <v>187</v>
      </c>
      <c r="P335" s="8">
        <f t="shared" si="5"/>
        <v>3778.8739999999998</v>
      </c>
    </row>
    <row r="336" spans="1:16">
      <c r="A336" s="3">
        <v>131</v>
      </c>
      <c r="B336" s="3">
        <v>4</v>
      </c>
      <c r="C336" s="3">
        <v>1</v>
      </c>
      <c r="D336" s="4">
        <v>232.83</v>
      </c>
      <c r="E336" s="4">
        <v>225.52</v>
      </c>
      <c r="F336" s="4">
        <v>242.77</v>
      </c>
      <c r="G336" s="4">
        <v>241.24</v>
      </c>
      <c r="H336" s="4">
        <v>290.83</v>
      </c>
      <c r="I336" s="4">
        <v>305.23</v>
      </c>
      <c r="J336" s="4">
        <v>169.2</v>
      </c>
      <c r="K336" s="4">
        <v>352.17</v>
      </c>
      <c r="L336" s="4">
        <v>191.89449999999999</v>
      </c>
      <c r="M336" s="4">
        <v>1215.1500000000001</v>
      </c>
      <c r="N336" s="4">
        <v>227.2</v>
      </c>
      <c r="O336" s="4">
        <v>243.06</v>
      </c>
      <c r="P336" s="8">
        <f t="shared" si="5"/>
        <v>3937.0944999999997</v>
      </c>
    </row>
    <row r="337" spans="1:16">
      <c r="A337" s="3">
        <v>160</v>
      </c>
      <c r="B337" s="3">
        <v>4</v>
      </c>
      <c r="C337" s="3">
        <v>9</v>
      </c>
      <c r="D337" s="4">
        <v>419.3</v>
      </c>
      <c r="E337" s="4">
        <v>350.4</v>
      </c>
      <c r="F337" s="4">
        <v>424</v>
      </c>
      <c r="G337" s="4">
        <v>406.8</v>
      </c>
      <c r="H337" s="4">
        <v>355.3</v>
      </c>
      <c r="I337" s="4">
        <v>335.5</v>
      </c>
      <c r="J337" s="4">
        <v>289.2</v>
      </c>
      <c r="K337" s="4">
        <v>330</v>
      </c>
      <c r="L337" s="4">
        <v>255.1</v>
      </c>
      <c r="M337" s="4">
        <v>336.3</v>
      </c>
      <c r="N337" s="4">
        <v>393.3</v>
      </c>
      <c r="O337" s="4">
        <v>308.2</v>
      </c>
      <c r="P337" s="8">
        <f t="shared" si="5"/>
        <v>4203.4000000000005</v>
      </c>
    </row>
    <row r="338" spans="1:16">
      <c r="A338" s="3">
        <v>176</v>
      </c>
      <c r="B338" s="3">
        <v>4</v>
      </c>
      <c r="C338" s="3">
        <v>8</v>
      </c>
      <c r="D338" s="4">
        <v>211.83</v>
      </c>
      <c r="E338" s="4">
        <v>317.08999999999997</v>
      </c>
      <c r="F338" s="4">
        <v>339.48</v>
      </c>
      <c r="G338" s="4">
        <v>272.98</v>
      </c>
      <c r="H338" s="4">
        <v>401.34</v>
      </c>
      <c r="I338" s="4">
        <v>560.99</v>
      </c>
      <c r="J338" s="4">
        <v>497.16</v>
      </c>
      <c r="K338" s="4">
        <v>564.49</v>
      </c>
      <c r="L338" s="4">
        <v>270.83999999999997</v>
      </c>
      <c r="M338" s="4">
        <v>257.18</v>
      </c>
      <c r="N338" s="4">
        <v>294.97000000000003</v>
      </c>
      <c r="O338" s="4">
        <v>309.97000000000003</v>
      </c>
      <c r="P338" s="8">
        <f t="shared" si="5"/>
        <v>4298.32</v>
      </c>
    </row>
    <row r="339" spans="1:16">
      <c r="A339" s="3">
        <v>194</v>
      </c>
      <c r="B339" s="3">
        <v>4</v>
      </c>
      <c r="C339" s="3">
        <v>1</v>
      </c>
      <c r="D339" s="4">
        <v>365.92</v>
      </c>
      <c r="E339" s="4">
        <v>285.02999999999997</v>
      </c>
      <c r="F339" s="4">
        <v>366.84</v>
      </c>
      <c r="G339" s="4">
        <v>336.8793</v>
      </c>
      <c r="H339" s="4">
        <v>424.21069999999997</v>
      </c>
      <c r="I339" s="4">
        <v>458.04</v>
      </c>
      <c r="J339" s="4">
        <v>502.83</v>
      </c>
      <c r="K339" s="4">
        <v>498.45</v>
      </c>
      <c r="L339" s="4">
        <v>269.16000000000003</v>
      </c>
      <c r="M339" s="4">
        <v>158.15</v>
      </c>
      <c r="N339" s="4">
        <v>376.61</v>
      </c>
      <c r="O339" s="4">
        <v>287.13</v>
      </c>
      <c r="P339" s="8">
        <f t="shared" si="5"/>
        <v>4329.25</v>
      </c>
    </row>
    <row r="340" spans="1:16">
      <c r="A340" s="3">
        <v>185</v>
      </c>
      <c r="B340" s="3">
        <v>4</v>
      </c>
      <c r="C340" s="3">
        <v>1</v>
      </c>
      <c r="D340" s="4">
        <v>390.68</v>
      </c>
      <c r="E340" s="4">
        <v>273.38900000000001</v>
      </c>
      <c r="F340" s="4">
        <v>235.52</v>
      </c>
      <c r="G340" s="4">
        <v>66.491</v>
      </c>
      <c r="H340" s="4">
        <v>428.42</v>
      </c>
      <c r="I340" s="4">
        <v>421.87599999999998</v>
      </c>
      <c r="J340" s="4">
        <v>585.55799999999999</v>
      </c>
      <c r="K340" s="4">
        <v>564.30100000000004</v>
      </c>
      <c r="L340" s="4">
        <v>306.00599999999997</v>
      </c>
      <c r="M340" s="4">
        <v>383.53</v>
      </c>
      <c r="N340" s="4">
        <v>362.90699999999998</v>
      </c>
      <c r="O340" s="4">
        <v>365.471</v>
      </c>
      <c r="P340" s="8">
        <f t="shared" si="5"/>
        <v>4384.1489999999994</v>
      </c>
    </row>
    <row r="341" spans="1:16">
      <c r="A341" s="3">
        <v>240</v>
      </c>
      <c r="B341" s="3">
        <v>4</v>
      </c>
      <c r="C341" s="3">
        <v>9</v>
      </c>
      <c r="D341" s="4">
        <v>310.13</v>
      </c>
      <c r="E341" s="4">
        <v>243.07</v>
      </c>
      <c r="F341" s="4">
        <v>279.99</v>
      </c>
      <c r="G341" s="4">
        <v>293.37</v>
      </c>
      <c r="H341" s="4">
        <v>319.76</v>
      </c>
      <c r="I341" s="4">
        <v>450.53</v>
      </c>
      <c r="J341" s="4">
        <v>776.76</v>
      </c>
      <c r="K341" s="4">
        <v>644.91999999999996</v>
      </c>
      <c r="L341" s="4">
        <v>385.24</v>
      </c>
      <c r="M341" s="4">
        <v>152.5</v>
      </c>
      <c r="N341" s="4">
        <v>273.86</v>
      </c>
      <c r="O341" s="4">
        <v>297.48</v>
      </c>
      <c r="P341" s="8">
        <f t="shared" si="5"/>
        <v>4427.6099999999988</v>
      </c>
    </row>
    <row r="342" spans="1:16">
      <c r="A342" s="3">
        <v>185</v>
      </c>
      <c r="B342" s="3">
        <v>4</v>
      </c>
      <c r="C342" s="3">
        <v>1</v>
      </c>
      <c r="D342" s="4">
        <v>205.02</v>
      </c>
      <c r="E342" s="4">
        <v>182.51</v>
      </c>
      <c r="F342" s="4">
        <v>252.19</v>
      </c>
      <c r="G342" s="4">
        <v>290.27999999999997</v>
      </c>
      <c r="H342" s="4">
        <v>337.58</v>
      </c>
      <c r="I342" s="4">
        <v>363.2</v>
      </c>
      <c r="J342" s="4">
        <v>403.7</v>
      </c>
      <c r="K342" s="4">
        <v>378.95</v>
      </c>
      <c r="L342" s="4">
        <v>823.31</v>
      </c>
      <c r="M342" s="4">
        <v>819.97</v>
      </c>
      <c r="N342" s="4">
        <v>211.75</v>
      </c>
      <c r="O342" s="4">
        <v>197.39</v>
      </c>
      <c r="P342" s="8">
        <f t="shared" si="5"/>
        <v>4465.8500000000004</v>
      </c>
    </row>
    <row r="343" spans="1:16">
      <c r="A343" s="3">
        <v>200</v>
      </c>
      <c r="B343" s="3">
        <v>4</v>
      </c>
      <c r="C343" s="3">
        <v>1</v>
      </c>
      <c r="D343" s="4">
        <v>302.04199999999997</v>
      </c>
      <c r="E343" s="4">
        <v>272.33800000000002</v>
      </c>
      <c r="F343" s="4">
        <v>328.05900000000003</v>
      </c>
      <c r="G343" s="4">
        <v>400.19900000000001</v>
      </c>
      <c r="H343" s="4">
        <v>441.79399999999998</v>
      </c>
      <c r="I343" s="4">
        <v>427.33800000000002</v>
      </c>
      <c r="J343" s="4">
        <v>427.73700000000002</v>
      </c>
      <c r="K343" s="4">
        <v>391.76600000000002</v>
      </c>
      <c r="L343" s="4">
        <v>492.59</v>
      </c>
      <c r="M343" s="4">
        <v>476.21</v>
      </c>
      <c r="N343" s="4">
        <v>319.74400000000003</v>
      </c>
      <c r="O343" s="4">
        <v>317.45800000000003</v>
      </c>
      <c r="P343" s="8">
        <f t="shared" si="5"/>
        <v>4597.2750000000005</v>
      </c>
    </row>
    <row r="344" spans="1:16">
      <c r="A344" s="3">
        <v>240</v>
      </c>
      <c r="B344" s="3">
        <v>4</v>
      </c>
      <c r="C344" s="3">
        <v>9</v>
      </c>
      <c r="D344" s="4">
        <v>310.13</v>
      </c>
      <c r="E344" s="4">
        <v>243.07</v>
      </c>
      <c r="F344" s="4">
        <v>279.99</v>
      </c>
      <c r="G344" s="4">
        <v>293.37</v>
      </c>
      <c r="H344" s="4">
        <v>319.76</v>
      </c>
      <c r="I344" s="4">
        <v>450.53</v>
      </c>
      <c r="J344" s="4">
        <v>776.76</v>
      </c>
      <c r="K344" s="4">
        <v>644.91999999999996</v>
      </c>
      <c r="L344" s="4">
        <v>381.03</v>
      </c>
      <c r="M344" s="4">
        <v>339.28</v>
      </c>
      <c r="N344" s="4">
        <v>273.86</v>
      </c>
      <c r="O344" s="4">
        <v>297.48</v>
      </c>
      <c r="P344" s="8">
        <f t="shared" si="5"/>
        <v>4610.1799999999985</v>
      </c>
    </row>
    <row r="345" spans="1:16">
      <c r="A345" s="3">
        <v>190</v>
      </c>
      <c r="B345" s="3">
        <v>4</v>
      </c>
      <c r="C345" s="3">
        <v>7</v>
      </c>
      <c r="D345" s="4">
        <v>139.6</v>
      </c>
      <c r="E345" s="4">
        <v>174.7</v>
      </c>
      <c r="F345" s="4">
        <v>189.9</v>
      </c>
      <c r="G345" s="4">
        <v>205.4</v>
      </c>
      <c r="H345" s="4">
        <v>323.8</v>
      </c>
      <c r="I345" s="4">
        <v>360</v>
      </c>
      <c r="J345" s="4">
        <v>580.5</v>
      </c>
      <c r="K345" s="4">
        <v>588.20000000000005</v>
      </c>
      <c r="L345" s="4">
        <v>1584.17</v>
      </c>
      <c r="M345" s="4">
        <v>393.22</v>
      </c>
      <c r="N345" s="4">
        <v>187.4</v>
      </c>
      <c r="O345" s="4">
        <v>187</v>
      </c>
      <c r="P345" s="8">
        <f t="shared" si="5"/>
        <v>4913.8900000000003</v>
      </c>
    </row>
    <row r="346" spans="1:16">
      <c r="A346" s="3">
        <v>210</v>
      </c>
      <c r="B346" s="3">
        <v>4</v>
      </c>
      <c r="C346" s="3">
        <v>1</v>
      </c>
      <c r="D346" s="4">
        <v>294.274</v>
      </c>
      <c r="E346" s="4">
        <v>336.55799999999999</v>
      </c>
      <c r="F346" s="4">
        <v>359.279</v>
      </c>
      <c r="G346" s="4">
        <v>372.62900000000002</v>
      </c>
      <c r="H346" s="4">
        <v>395.75799999999998</v>
      </c>
      <c r="I346" s="4">
        <v>385.51499999999999</v>
      </c>
      <c r="J346" s="4">
        <v>412.68099999999998</v>
      </c>
      <c r="K346" s="4">
        <v>416.04</v>
      </c>
      <c r="L346" s="4">
        <v>898.31</v>
      </c>
      <c r="M346" s="4">
        <v>491</v>
      </c>
      <c r="N346" s="4">
        <v>348.762</v>
      </c>
      <c r="O346" s="4">
        <v>295.70400000000001</v>
      </c>
      <c r="P346" s="8">
        <f t="shared" si="5"/>
        <v>5006.5099999999993</v>
      </c>
    </row>
    <row r="347" spans="1:16">
      <c r="A347" s="3">
        <v>185</v>
      </c>
      <c r="B347" s="3">
        <v>4</v>
      </c>
      <c r="C347" s="3">
        <v>4</v>
      </c>
      <c r="D347" s="4">
        <v>320.327</v>
      </c>
      <c r="E347" s="4">
        <v>264.053</v>
      </c>
      <c r="F347" s="4">
        <v>340.43799999999999</v>
      </c>
      <c r="G347" s="4">
        <v>421.30700000000002</v>
      </c>
      <c r="H347" s="4">
        <v>411.79700000000003</v>
      </c>
      <c r="I347" s="4">
        <v>408.38200000000001</v>
      </c>
      <c r="J347" s="4">
        <v>674.31399999999996</v>
      </c>
      <c r="K347" s="4">
        <v>496.32299999999998</v>
      </c>
      <c r="L347" s="4">
        <v>218.58</v>
      </c>
      <c r="M347" s="4">
        <v>1063.2570000000001</v>
      </c>
      <c r="N347" s="4">
        <v>275.94400000000002</v>
      </c>
      <c r="O347" s="4">
        <v>229.48</v>
      </c>
      <c r="P347" s="8">
        <f t="shared" si="5"/>
        <v>5124.2020000000002</v>
      </c>
    </row>
    <row r="348" spans="1:16">
      <c r="A348" s="3">
        <v>190</v>
      </c>
      <c r="B348" s="3">
        <v>4</v>
      </c>
      <c r="C348" s="3">
        <v>1</v>
      </c>
      <c r="D348" s="4">
        <v>428.09</v>
      </c>
      <c r="E348" s="4">
        <v>145.97999999999999</v>
      </c>
      <c r="F348" s="4">
        <v>443.05</v>
      </c>
      <c r="G348" s="4">
        <v>596.38</v>
      </c>
      <c r="H348" s="4">
        <v>344.03</v>
      </c>
      <c r="I348" s="4">
        <v>320.33</v>
      </c>
      <c r="J348" s="4">
        <v>323.39</v>
      </c>
      <c r="K348" s="4">
        <v>373.39</v>
      </c>
      <c r="L348" s="4">
        <v>829.41</v>
      </c>
      <c r="M348" s="4">
        <v>738.58</v>
      </c>
      <c r="N348" s="4">
        <v>457.21</v>
      </c>
      <c r="O348" s="4">
        <v>418.02</v>
      </c>
      <c r="P348" s="8">
        <f t="shared" si="5"/>
        <v>5417.8600000000006</v>
      </c>
    </row>
    <row r="349" spans="1:16">
      <c r="A349" s="3">
        <v>293</v>
      </c>
      <c r="B349" s="3">
        <v>4</v>
      </c>
      <c r="C349" s="3">
        <v>4</v>
      </c>
      <c r="D349" s="4">
        <v>391.66</v>
      </c>
      <c r="E349" s="4">
        <v>349.48500000000001</v>
      </c>
      <c r="F349" s="4">
        <v>383.92200000000003</v>
      </c>
      <c r="G349" s="4">
        <v>380.87700000000001</v>
      </c>
      <c r="H349" s="4">
        <v>416.51</v>
      </c>
      <c r="I349" s="4">
        <v>487.27499999999998</v>
      </c>
      <c r="J349" s="4">
        <v>448.75200000000001</v>
      </c>
      <c r="K349" s="4">
        <v>490.12200000000001</v>
      </c>
      <c r="L349" s="4">
        <v>782.4</v>
      </c>
      <c r="M349" s="4">
        <v>641.65000000000009</v>
      </c>
      <c r="N349" s="4">
        <v>409.36500000000001</v>
      </c>
      <c r="O349" s="4">
        <v>349.75299999999999</v>
      </c>
      <c r="P349" s="8">
        <f t="shared" si="5"/>
        <v>5531.7709999999997</v>
      </c>
    </row>
    <row r="350" spans="1:16">
      <c r="A350" s="5">
        <v>108</v>
      </c>
      <c r="B350" s="5">
        <v>4</v>
      </c>
      <c r="C350" s="5">
        <v>8</v>
      </c>
      <c r="D350" s="4">
        <v>277.11</v>
      </c>
      <c r="E350" s="4">
        <v>238.07</v>
      </c>
      <c r="F350" s="4">
        <v>282.52</v>
      </c>
      <c r="G350" s="4">
        <v>322.49</v>
      </c>
      <c r="H350" s="4">
        <v>452.73</v>
      </c>
      <c r="I350" s="4">
        <v>528.61</v>
      </c>
      <c r="J350" s="4">
        <v>467.45</v>
      </c>
      <c r="K350" s="4">
        <v>432.03</v>
      </c>
      <c r="L350" s="4">
        <v>1471.21</v>
      </c>
      <c r="M350" s="4">
        <v>555.11</v>
      </c>
      <c r="N350" s="4">
        <v>259.98</v>
      </c>
      <c r="O350" s="4">
        <v>286.56</v>
      </c>
      <c r="P350" s="8">
        <f t="shared" si="5"/>
        <v>5573.87</v>
      </c>
    </row>
    <row r="351" spans="1:16">
      <c r="A351" s="3">
        <v>190</v>
      </c>
      <c r="B351" s="3">
        <v>4</v>
      </c>
      <c r="C351" s="3">
        <v>1</v>
      </c>
      <c r="D351" s="4">
        <v>428.09</v>
      </c>
      <c r="E351" s="4">
        <v>145.97999999999999</v>
      </c>
      <c r="F351" s="4">
        <v>443.05</v>
      </c>
      <c r="G351" s="4">
        <v>596.38</v>
      </c>
      <c r="H351" s="4">
        <v>344.03</v>
      </c>
      <c r="I351" s="4">
        <v>320.33</v>
      </c>
      <c r="J351" s="4">
        <v>323.39</v>
      </c>
      <c r="K351" s="4">
        <v>373.39</v>
      </c>
      <c r="L351" s="4">
        <v>841.04</v>
      </c>
      <c r="M351" s="4">
        <v>949.41</v>
      </c>
      <c r="N351" s="4">
        <v>457.21</v>
      </c>
      <c r="O351" s="4">
        <v>418.02</v>
      </c>
      <c r="P351" s="8">
        <f t="shared" si="5"/>
        <v>5640.32</v>
      </c>
    </row>
    <row r="352" spans="1:16">
      <c r="A352" s="3">
        <v>189</v>
      </c>
      <c r="B352" s="3">
        <v>4</v>
      </c>
      <c r="C352" s="3">
        <v>1</v>
      </c>
      <c r="D352" s="4">
        <v>355.55799999999999</v>
      </c>
      <c r="E352" s="4">
        <v>381.12400000000002</v>
      </c>
      <c r="F352" s="4">
        <v>449.017</v>
      </c>
      <c r="G352" s="4">
        <v>263.76299999999998</v>
      </c>
      <c r="H352" s="4">
        <v>536.37</v>
      </c>
      <c r="I352" s="4">
        <v>592.14300000000003</v>
      </c>
      <c r="J352" s="4">
        <v>551.59400000000005</v>
      </c>
      <c r="K352" s="4">
        <v>566.32600000000002</v>
      </c>
      <c r="L352" s="4">
        <v>726.33330000000001</v>
      </c>
      <c r="M352" s="4">
        <v>544.79</v>
      </c>
      <c r="N352" s="4">
        <v>406.85500000000002</v>
      </c>
      <c r="O352" s="4">
        <v>400.29</v>
      </c>
      <c r="P352" s="8">
        <f t="shared" si="5"/>
        <v>5774.1632999999993</v>
      </c>
    </row>
    <row r="353" spans="1:16">
      <c r="A353" s="5">
        <v>180</v>
      </c>
      <c r="B353" s="5">
        <v>4</v>
      </c>
      <c r="C353" s="5">
        <v>2</v>
      </c>
      <c r="D353" s="4">
        <v>360.44</v>
      </c>
      <c r="E353" s="4">
        <v>338.8</v>
      </c>
      <c r="F353" s="4">
        <v>341.18</v>
      </c>
      <c r="G353" s="4">
        <v>372.73</v>
      </c>
      <c r="H353" s="4">
        <v>571.28</v>
      </c>
      <c r="I353" s="4">
        <v>790.63</v>
      </c>
      <c r="J353" s="4">
        <v>841.92</v>
      </c>
      <c r="K353" s="4">
        <v>804.33</v>
      </c>
      <c r="L353" s="4">
        <v>184.39</v>
      </c>
      <c r="M353" s="4">
        <v>404.6</v>
      </c>
      <c r="N353" s="4">
        <v>399.47</v>
      </c>
      <c r="O353" s="4">
        <v>374.07</v>
      </c>
      <c r="P353" s="8">
        <f t="shared" si="5"/>
        <v>5783.8400000000011</v>
      </c>
    </row>
    <row r="354" spans="1:16">
      <c r="A354" s="3">
        <v>176</v>
      </c>
      <c r="B354" s="3">
        <v>4</v>
      </c>
      <c r="C354" s="3">
        <v>3</v>
      </c>
      <c r="D354" s="4">
        <v>642.41999999999996</v>
      </c>
      <c r="E354" s="4">
        <v>482.26</v>
      </c>
      <c r="F354" s="4">
        <v>538.74</v>
      </c>
      <c r="G354" s="4">
        <v>555.95000000000005</v>
      </c>
      <c r="H354" s="4">
        <v>625.63</v>
      </c>
      <c r="I354" s="4">
        <v>396.28</v>
      </c>
      <c r="J354" s="4">
        <v>310.05</v>
      </c>
      <c r="K354" s="4">
        <v>741.54</v>
      </c>
      <c r="L354" s="4">
        <v>233.26</v>
      </c>
      <c r="M354" s="4">
        <v>118.74</v>
      </c>
      <c r="N354" s="4">
        <v>530.31999999999994</v>
      </c>
      <c r="O354" s="4">
        <v>622.87</v>
      </c>
      <c r="P354" s="8">
        <f t="shared" si="5"/>
        <v>5798.0599999999995</v>
      </c>
    </row>
    <row r="355" spans="1:16">
      <c r="A355" s="5">
        <v>240</v>
      </c>
      <c r="B355" s="5">
        <v>4</v>
      </c>
      <c r="C355" s="3">
        <v>1</v>
      </c>
      <c r="D355" s="4">
        <v>228.95</v>
      </c>
      <c r="E355" s="4">
        <v>210.94</v>
      </c>
      <c r="F355" s="4">
        <v>278.57</v>
      </c>
      <c r="G355" s="4">
        <v>329.85</v>
      </c>
      <c r="H355" s="4">
        <v>500.07</v>
      </c>
      <c r="I355" s="4">
        <v>610.75</v>
      </c>
      <c r="J355" s="4">
        <v>625.21</v>
      </c>
      <c r="K355" s="4">
        <v>670.64</v>
      </c>
      <c r="L355" s="4">
        <v>1570</v>
      </c>
      <c r="M355" s="4">
        <v>291.08999999999997</v>
      </c>
      <c r="N355" s="4">
        <v>266.87</v>
      </c>
      <c r="O355" s="4">
        <v>303.95999999999998</v>
      </c>
      <c r="P355" s="8">
        <f t="shared" si="5"/>
        <v>5886.9</v>
      </c>
    </row>
    <row r="356" spans="1:16">
      <c r="A356" s="3">
        <v>130</v>
      </c>
      <c r="B356" s="3">
        <v>4</v>
      </c>
      <c r="C356" s="3">
        <v>2</v>
      </c>
      <c r="D356" s="4">
        <v>215.3</v>
      </c>
      <c r="E356" s="4">
        <v>198.26</v>
      </c>
      <c r="F356" s="4">
        <v>216.32</v>
      </c>
      <c r="G356" s="4">
        <v>270.58999999999997</v>
      </c>
      <c r="H356" s="4">
        <v>596.25</v>
      </c>
      <c r="I356" s="4">
        <v>837.13</v>
      </c>
      <c r="J356" s="4">
        <v>794.5</v>
      </c>
      <c r="K356" s="4">
        <v>894.2</v>
      </c>
      <c r="L356" s="4">
        <v>1004.55</v>
      </c>
      <c r="M356" s="4">
        <v>443.64</v>
      </c>
      <c r="N356" s="4">
        <v>291.79000000000002</v>
      </c>
      <c r="O356" s="4">
        <v>228</v>
      </c>
      <c r="P356" s="8">
        <f t="shared" si="5"/>
        <v>5990.5300000000007</v>
      </c>
    </row>
    <row r="357" spans="1:16">
      <c r="A357" s="3">
        <v>147</v>
      </c>
      <c r="B357" s="3">
        <v>4</v>
      </c>
      <c r="C357" s="3">
        <v>5</v>
      </c>
      <c r="D357" s="4">
        <v>541.1</v>
      </c>
      <c r="E357" s="4">
        <v>366.1</v>
      </c>
      <c r="F357" s="4">
        <v>531.79999999999995</v>
      </c>
      <c r="G357" s="4">
        <v>666.8</v>
      </c>
      <c r="H357" s="4">
        <v>863.2</v>
      </c>
      <c r="I357" s="4">
        <v>644.79999999999995</v>
      </c>
      <c r="J357" s="4">
        <v>492.3</v>
      </c>
      <c r="K357" s="4">
        <v>701.8</v>
      </c>
      <c r="L357" s="4">
        <v>90.78</v>
      </c>
      <c r="M357" s="4">
        <v>189.51</v>
      </c>
      <c r="N357" s="4">
        <v>437</v>
      </c>
      <c r="O357" s="4">
        <v>524.4</v>
      </c>
      <c r="P357" s="8">
        <f t="shared" si="5"/>
        <v>6049.59</v>
      </c>
    </row>
    <row r="358" spans="1:16">
      <c r="A358" s="3">
        <v>225</v>
      </c>
      <c r="B358" s="3">
        <v>4</v>
      </c>
      <c r="C358" s="3">
        <v>2</v>
      </c>
      <c r="D358" s="4">
        <v>433.8</v>
      </c>
      <c r="E358" s="4">
        <v>377</v>
      </c>
      <c r="F358" s="4">
        <v>453.1</v>
      </c>
      <c r="G358" s="4">
        <v>479.1</v>
      </c>
      <c r="H358" s="4">
        <v>627.20000000000005</v>
      </c>
      <c r="I358" s="4">
        <v>715</v>
      </c>
      <c r="J358" s="4">
        <v>711.1</v>
      </c>
      <c r="K358" s="4">
        <v>897.3</v>
      </c>
      <c r="L358" s="4">
        <v>218.58</v>
      </c>
      <c r="M358" s="4">
        <v>220.22</v>
      </c>
      <c r="N358" s="4">
        <v>457.5</v>
      </c>
      <c r="O358" s="4">
        <v>467.2</v>
      </c>
      <c r="P358" s="8">
        <f t="shared" si="5"/>
        <v>6057.0999999999995</v>
      </c>
    </row>
    <row r="359" spans="1:16">
      <c r="A359" s="5">
        <v>190</v>
      </c>
      <c r="B359" s="5">
        <v>4</v>
      </c>
      <c r="C359" s="3">
        <v>1</v>
      </c>
      <c r="D359" s="4">
        <v>410.61</v>
      </c>
      <c r="E359" s="4">
        <v>293.82</v>
      </c>
      <c r="F359" s="4">
        <v>499.15</v>
      </c>
      <c r="G359" s="4">
        <v>537.13</v>
      </c>
      <c r="H359" s="4">
        <v>942.81999999999994</v>
      </c>
      <c r="I359" s="4">
        <v>940.06999999999994</v>
      </c>
      <c r="J359" s="4">
        <v>297.27999999999997</v>
      </c>
      <c r="K359" s="4">
        <v>130.66</v>
      </c>
      <c r="L359" s="4">
        <v>409.73</v>
      </c>
      <c r="M359" s="4">
        <v>679.45</v>
      </c>
      <c r="N359" s="4">
        <v>547.41000000000008</v>
      </c>
      <c r="O359" s="4">
        <v>396.49</v>
      </c>
      <c r="P359" s="8">
        <f t="shared" si="5"/>
        <v>6084.6199999999981</v>
      </c>
    </row>
    <row r="360" spans="1:16">
      <c r="A360" s="5">
        <v>175</v>
      </c>
      <c r="B360" s="5">
        <v>4</v>
      </c>
      <c r="C360" s="3">
        <v>6</v>
      </c>
      <c r="D360" s="4">
        <v>405.3</v>
      </c>
      <c r="E360" s="4">
        <v>409.28</v>
      </c>
      <c r="F360" s="4">
        <v>431.52</v>
      </c>
      <c r="G360" s="4">
        <v>443.16</v>
      </c>
      <c r="H360" s="4">
        <v>478.05</v>
      </c>
      <c r="I360" s="4">
        <v>665.85</v>
      </c>
      <c r="J360" s="4">
        <v>358.01</v>
      </c>
      <c r="K360" s="4">
        <v>620.87</v>
      </c>
      <c r="L360" s="4">
        <v>593.52</v>
      </c>
      <c r="M360" s="4">
        <v>701.61</v>
      </c>
      <c r="N360" s="4">
        <v>431.49</v>
      </c>
      <c r="O360" s="4">
        <v>582.6</v>
      </c>
      <c r="P360" s="8">
        <f t="shared" si="5"/>
        <v>6121.2599999999993</v>
      </c>
    </row>
    <row r="361" spans="1:16">
      <c r="A361" s="3">
        <v>203</v>
      </c>
      <c r="B361" s="3">
        <v>4</v>
      </c>
      <c r="C361" s="3">
        <v>1</v>
      </c>
      <c r="D361" s="4">
        <v>467.80999999999989</v>
      </c>
      <c r="E361" s="4">
        <v>441.54</v>
      </c>
      <c r="F361" s="4">
        <v>545.15</v>
      </c>
      <c r="G361" s="4">
        <v>537.35</v>
      </c>
      <c r="H361" s="4">
        <v>589.94000000000005</v>
      </c>
      <c r="I361" s="4">
        <v>637.81999999999994</v>
      </c>
      <c r="J361" s="4">
        <v>727.06999999999994</v>
      </c>
      <c r="K361" s="4">
        <v>816.12</v>
      </c>
      <c r="L361" s="4">
        <v>78.14</v>
      </c>
      <c r="M361" s="4">
        <v>343.25</v>
      </c>
      <c r="N361" s="4">
        <v>516.84</v>
      </c>
      <c r="O361" s="4">
        <v>532.06999999999994</v>
      </c>
      <c r="P361" s="8">
        <f t="shared" si="5"/>
        <v>6233.0999999999995</v>
      </c>
    </row>
    <row r="362" spans="1:16">
      <c r="A362" s="5">
        <v>175</v>
      </c>
      <c r="B362" s="5">
        <v>4</v>
      </c>
      <c r="C362" s="3">
        <v>6</v>
      </c>
      <c r="D362" s="4">
        <v>405.3</v>
      </c>
      <c r="E362" s="4">
        <v>409.28</v>
      </c>
      <c r="F362" s="4">
        <v>431.52</v>
      </c>
      <c r="G362" s="4">
        <v>443.16</v>
      </c>
      <c r="H362" s="4">
        <v>478.05</v>
      </c>
      <c r="I362" s="4">
        <v>665.85</v>
      </c>
      <c r="J362" s="4">
        <v>358.01</v>
      </c>
      <c r="K362" s="4">
        <v>620.87</v>
      </c>
      <c r="L362" s="4">
        <v>795.17</v>
      </c>
      <c r="M362" s="4">
        <v>693.31</v>
      </c>
      <c r="N362" s="4">
        <v>431.49</v>
      </c>
      <c r="O362" s="4">
        <v>582.6</v>
      </c>
      <c r="P362" s="8">
        <f t="shared" si="5"/>
        <v>6314.6100000000006</v>
      </c>
    </row>
    <row r="363" spans="1:16">
      <c r="A363" s="3">
        <v>164</v>
      </c>
      <c r="B363" s="3">
        <v>4</v>
      </c>
      <c r="C363" s="3">
        <v>1</v>
      </c>
      <c r="D363" s="4">
        <v>432.8</v>
      </c>
      <c r="E363" s="4">
        <v>468.46</v>
      </c>
      <c r="F363" s="4">
        <v>490.63</v>
      </c>
      <c r="G363" s="4">
        <v>327.38</v>
      </c>
      <c r="H363" s="4">
        <v>569.79</v>
      </c>
      <c r="I363" s="4">
        <v>582.71</v>
      </c>
      <c r="J363" s="4">
        <v>574.1</v>
      </c>
      <c r="K363" s="4">
        <v>755.25</v>
      </c>
      <c r="L363" s="4">
        <v>1280.4000000000001</v>
      </c>
      <c r="M363" s="4">
        <v>299.96899999999999</v>
      </c>
      <c r="N363" s="4">
        <v>344.25</v>
      </c>
      <c r="O363" s="4">
        <v>371.34</v>
      </c>
      <c r="P363" s="8">
        <f t="shared" si="5"/>
        <v>6497.0790000000006</v>
      </c>
    </row>
    <row r="364" spans="1:16">
      <c r="A364" s="3">
        <v>150</v>
      </c>
      <c r="B364" s="3">
        <v>4</v>
      </c>
      <c r="C364" s="3">
        <v>1</v>
      </c>
      <c r="D364" s="4">
        <v>230.357</v>
      </c>
      <c r="E364" s="4">
        <v>235.27799999999999</v>
      </c>
      <c r="F364" s="4">
        <v>297.15699999999998</v>
      </c>
      <c r="G364" s="4">
        <v>391.06799999999998</v>
      </c>
      <c r="H364" s="4">
        <v>654.20899999999995</v>
      </c>
      <c r="I364" s="4">
        <v>886.20600000000002</v>
      </c>
      <c r="J364" s="4">
        <v>806.44399999999996</v>
      </c>
      <c r="K364" s="4">
        <v>926.40499999999997</v>
      </c>
      <c r="L364" s="4">
        <v>438.54</v>
      </c>
      <c r="M364" s="4">
        <v>1145.4000000000001</v>
      </c>
      <c r="N364" s="4">
        <v>363.49599999999998</v>
      </c>
      <c r="O364" s="4">
        <v>229.06200000000001</v>
      </c>
      <c r="P364" s="8">
        <f t="shared" si="5"/>
        <v>6603.6220000000003</v>
      </c>
    </row>
    <row r="365" spans="1:16">
      <c r="A365" s="3">
        <v>240</v>
      </c>
      <c r="B365" s="3">
        <v>4</v>
      </c>
      <c r="C365" s="3">
        <v>3</v>
      </c>
      <c r="D365" s="4">
        <v>267.39999999999998</v>
      </c>
      <c r="E365" s="4">
        <v>404.6</v>
      </c>
      <c r="F365" s="4">
        <v>526.70000000000005</v>
      </c>
      <c r="G365" s="4">
        <v>461.2</v>
      </c>
      <c r="H365" s="4">
        <v>810.7</v>
      </c>
      <c r="I365" s="4">
        <v>617.1</v>
      </c>
      <c r="J365" s="4">
        <v>921.4</v>
      </c>
      <c r="K365" s="4">
        <v>1269.7</v>
      </c>
      <c r="L365" s="4">
        <v>173.17</v>
      </c>
      <c r="M365" s="4">
        <v>330.32</v>
      </c>
      <c r="N365" s="4">
        <v>530.6</v>
      </c>
      <c r="O365" s="4">
        <v>532</v>
      </c>
      <c r="P365" s="8">
        <f t="shared" si="5"/>
        <v>6844.89</v>
      </c>
    </row>
    <row r="366" spans="1:16">
      <c r="A366" s="3">
        <v>169</v>
      </c>
      <c r="B366" s="3">
        <v>4</v>
      </c>
      <c r="C366" s="3">
        <v>5</v>
      </c>
      <c r="D366" s="4">
        <v>494.23</v>
      </c>
      <c r="E366" s="4">
        <v>403.53</v>
      </c>
      <c r="F366" s="4">
        <v>462.64</v>
      </c>
      <c r="G366" s="4">
        <v>512.98</v>
      </c>
      <c r="H366" s="4">
        <v>549.49</v>
      </c>
      <c r="I366" s="4">
        <v>696.17</v>
      </c>
      <c r="J366" s="4">
        <v>817.86</v>
      </c>
      <c r="K366" s="4">
        <v>863.37</v>
      </c>
      <c r="L366" s="4">
        <v>492.97</v>
      </c>
      <c r="M366" s="4">
        <v>557.04</v>
      </c>
      <c r="N366" s="4">
        <v>465.34</v>
      </c>
      <c r="O366" s="4">
        <v>573.79999999999995</v>
      </c>
      <c r="P366" s="8">
        <f t="shared" si="5"/>
        <v>6889.420000000001</v>
      </c>
    </row>
    <row r="367" spans="1:16">
      <c r="A367" s="3">
        <v>117</v>
      </c>
      <c r="B367" s="3">
        <v>4</v>
      </c>
      <c r="C367" s="3">
        <v>7</v>
      </c>
      <c r="D367" s="4">
        <v>455.2</v>
      </c>
      <c r="E367" s="4">
        <v>385.44</v>
      </c>
      <c r="F367" s="4">
        <v>440.32</v>
      </c>
      <c r="G367" s="4">
        <v>449.35</v>
      </c>
      <c r="H367" s="4">
        <v>476.99</v>
      </c>
      <c r="I367" s="4">
        <v>582.05999999999995</v>
      </c>
      <c r="J367" s="4">
        <v>554.79</v>
      </c>
      <c r="K367" s="4">
        <v>615.97</v>
      </c>
      <c r="L367" s="4">
        <v>1949.9309000000001</v>
      </c>
      <c r="M367" s="4">
        <v>239.74</v>
      </c>
      <c r="N367" s="4">
        <v>455.76</v>
      </c>
      <c r="O367" s="4">
        <v>340.82</v>
      </c>
      <c r="P367" s="8">
        <f t="shared" si="5"/>
        <v>6946.3708999999999</v>
      </c>
    </row>
    <row r="368" spans="1:16">
      <c r="A368" s="3">
        <v>190</v>
      </c>
      <c r="B368" s="3">
        <v>4</v>
      </c>
      <c r="C368" s="3">
        <v>2</v>
      </c>
      <c r="D368" s="4">
        <v>274.70999999999998</v>
      </c>
      <c r="E368" s="4">
        <v>233.92</v>
      </c>
      <c r="F368" s="4">
        <v>318.89999999999998</v>
      </c>
      <c r="G368" s="4">
        <v>382.64</v>
      </c>
      <c r="H368" s="4">
        <v>816.96</v>
      </c>
      <c r="I368" s="4">
        <v>965.3</v>
      </c>
      <c r="J368" s="4">
        <v>918.89</v>
      </c>
      <c r="K368" s="4">
        <v>1034.68</v>
      </c>
      <c r="L368" s="4">
        <v>758.31999999999994</v>
      </c>
      <c r="M368" s="4">
        <v>615.44200000000001</v>
      </c>
      <c r="N368" s="4">
        <v>391.52</v>
      </c>
      <c r="O368" s="4">
        <v>372.25</v>
      </c>
      <c r="P368" s="8">
        <f t="shared" si="5"/>
        <v>7083.5319999999992</v>
      </c>
    </row>
    <row r="369" spans="1:16">
      <c r="A369" s="3">
        <v>180</v>
      </c>
      <c r="B369" s="3">
        <v>4</v>
      </c>
      <c r="C369" s="3">
        <v>3</v>
      </c>
      <c r="D369" s="4">
        <v>621.49</v>
      </c>
      <c r="E369" s="4">
        <v>451.55</v>
      </c>
      <c r="F369" s="4">
        <v>490.31</v>
      </c>
      <c r="G369" s="4">
        <v>557.75</v>
      </c>
      <c r="H369" s="4">
        <v>701.44</v>
      </c>
      <c r="I369" s="4">
        <v>819.34</v>
      </c>
      <c r="J369" s="4">
        <v>830.53</v>
      </c>
      <c r="K369" s="4">
        <v>722.16000000000008</v>
      </c>
      <c r="L369" s="4">
        <v>698.45</v>
      </c>
      <c r="M369" s="4">
        <v>175.49</v>
      </c>
      <c r="N369" s="4">
        <v>570.04</v>
      </c>
      <c r="O369" s="4">
        <v>530.98</v>
      </c>
      <c r="P369" s="8">
        <f t="shared" si="5"/>
        <v>7169.5299999999988</v>
      </c>
    </row>
    <row r="370" spans="1:16">
      <c r="A370" s="3">
        <v>225</v>
      </c>
      <c r="B370" s="3">
        <v>4</v>
      </c>
      <c r="C370" s="3">
        <v>2</v>
      </c>
      <c r="D370" s="4">
        <v>433.8</v>
      </c>
      <c r="E370" s="4">
        <v>377</v>
      </c>
      <c r="F370" s="4">
        <v>453.1</v>
      </c>
      <c r="G370" s="4">
        <v>479.1</v>
      </c>
      <c r="H370" s="4">
        <v>627.20000000000005</v>
      </c>
      <c r="I370" s="4">
        <v>715</v>
      </c>
      <c r="J370" s="4">
        <v>711.1</v>
      </c>
      <c r="K370" s="4">
        <v>897.3</v>
      </c>
      <c r="L370" s="4">
        <v>885.46</v>
      </c>
      <c r="M370" s="4">
        <v>737.75</v>
      </c>
      <c r="N370" s="4">
        <v>457.5</v>
      </c>
      <c r="O370" s="4">
        <v>467.2</v>
      </c>
      <c r="P370" s="8">
        <f t="shared" si="5"/>
        <v>7241.5099999999993</v>
      </c>
    </row>
    <row r="371" spans="1:16">
      <c r="A371" s="3">
        <v>125</v>
      </c>
      <c r="B371" s="3">
        <v>4</v>
      </c>
      <c r="C371" s="3">
        <v>4</v>
      </c>
      <c r="D371" s="4">
        <v>578.34199999999998</v>
      </c>
      <c r="E371" s="4">
        <v>430.28300000000002</v>
      </c>
      <c r="F371" s="4">
        <v>545.50299999999993</v>
      </c>
      <c r="G371" s="4">
        <v>546.851</v>
      </c>
      <c r="H371" s="4">
        <v>608.76299999999992</v>
      </c>
      <c r="I371" s="4">
        <v>788.63599999999997</v>
      </c>
      <c r="J371" s="4">
        <v>837.34799999999996</v>
      </c>
      <c r="K371" s="4">
        <v>882.11900000000003</v>
      </c>
      <c r="L371" s="4">
        <v>869.57</v>
      </c>
      <c r="M371" s="4">
        <v>623.71</v>
      </c>
      <c r="N371" s="4">
        <v>562.38700000000006</v>
      </c>
      <c r="O371" s="4">
        <v>481.76199999999989</v>
      </c>
      <c r="P371" s="8">
        <f t="shared" si="5"/>
        <v>7755.2739999999985</v>
      </c>
    </row>
    <row r="372" spans="1:16">
      <c r="A372" s="3">
        <v>180</v>
      </c>
      <c r="B372" s="3">
        <v>4</v>
      </c>
      <c r="C372" s="3">
        <v>7</v>
      </c>
      <c r="D372" s="4">
        <v>499.54</v>
      </c>
      <c r="E372" s="4">
        <v>441.12</v>
      </c>
      <c r="F372" s="4">
        <v>501.98</v>
      </c>
      <c r="G372" s="4">
        <v>558.92999999999995</v>
      </c>
      <c r="H372" s="4">
        <v>952.82</v>
      </c>
      <c r="I372" s="4">
        <v>1145.1099999999999</v>
      </c>
      <c r="J372" s="4">
        <v>899.36</v>
      </c>
      <c r="K372" s="4">
        <v>1266.57</v>
      </c>
      <c r="L372" s="4">
        <v>0</v>
      </c>
      <c r="M372" s="4">
        <v>363.846</v>
      </c>
      <c r="N372" s="4">
        <v>720.28</v>
      </c>
      <c r="O372" s="4">
        <v>425.68</v>
      </c>
      <c r="P372" s="8">
        <f t="shared" si="5"/>
        <v>7775.2359999999999</v>
      </c>
    </row>
    <row r="373" spans="1:16">
      <c r="A373" s="3">
        <v>220</v>
      </c>
      <c r="B373" s="3">
        <v>4</v>
      </c>
      <c r="C373" s="3">
        <v>1</v>
      </c>
      <c r="D373" s="4">
        <v>625.29999999999995</v>
      </c>
      <c r="E373" s="4">
        <v>504.07</v>
      </c>
      <c r="F373" s="4">
        <v>622.77</v>
      </c>
      <c r="G373" s="4">
        <v>603.81000000000006</v>
      </c>
      <c r="H373" s="4">
        <v>739.27</v>
      </c>
      <c r="I373" s="4">
        <v>917.33999999999992</v>
      </c>
      <c r="J373" s="4">
        <v>932.06</v>
      </c>
      <c r="K373" s="4">
        <v>959.61999999999989</v>
      </c>
      <c r="L373" s="4">
        <v>331.88</v>
      </c>
      <c r="M373" s="4">
        <v>458.12</v>
      </c>
      <c r="N373" s="4">
        <v>638.27</v>
      </c>
      <c r="O373" s="4">
        <v>619.57999999999993</v>
      </c>
      <c r="P373" s="8">
        <f t="shared" si="5"/>
        <v>7952.0899999999983</v>
      </c>
    </row>
    <row r="374" spans="1:16">
      <c r="A374" s="3">
        <v>176</v>
      </c>
      <c r="B374" s="3">
        <v>4</v>
      </c>
      <c r="C374" s="3">
        <v>3</v>
      </c>
      <c r="D374" s="4">
        <v>642.41999999999996</v>
      </c>
      <c r="E374" s="4">
        <v>482.26</v>
      </c>
      <c r="F374" s="4">
        <v>538.74</v>
      </c>
      <c r="G374" s="4">
        <v>555.95000000000005</v>
      </c>
      <c r="H374" s="4">
        <v>625.63</v>
      </c>
      <c r="I374" s="4">
        <v>396.28</v>
      </c>
      <c r="J374" s="4">
        <v>310.05</v>
      </c>
      <c r="K374" s="4">
        <v>741.54</v>
      </c>
      <c r="L374" s="4">
        <v>1471.21</v>
      </c>
      <c r="M374" s="4">
        <v>1393.41</v>
      </c>
      <c r="N374" s="4">
        <v>530.31999999999994</v>
      </c>
      <c r="O374" s="4">
        <v>622.87</v>
      </c>
      <c r="P374" s="8">
        <f t="shared" si="5"/>
        <v>8310.68</v>
      </c>
    </row>
    <row r="375" spans="1:16">
      <c r="A375" s="3">
        <v>155</v>
      </c>
      <c r="B375" s="3">
        <v>4</v>
      </c>
      <c r="C375" s="3">
        <v>1</v>
      </c>
      <c r="D375" s="4">
        <v>487.37</v>
      </c>
      <c r="E375" s="4">
        <v>327.23</v>
      </c>
      <c r="F375" s="4">
        <v>398.85</v>
      </c>
      <c r="G375" s="4">
        <v>292.17</v>
      </c>
      <c r="H375" s="4">
        <v>845.49</v>
      </c>
      <c r="I375" s="4">
        <v>1409.89</v>
      </c>
      <c r="J375" s="4">
        <v>1711.2</v>
      </c>
      <c r="K375" s="4">
        <v>1534.58</v>
      </c>
      <c r="L375" s="4">
        <v>262.3</v>
      </c>
      <c r="M375" s="4">
        <v>221.79</v>
      </c>
      <c r="N375" s="4">
        <v>576.69000000000005</v>
      </c>
      <c r="O375" s="4">
        <v>361.79</v>
      </c>
      <c r="P375" s="8">
        <f t="shared" si="5"/>
        <v>8429.35</v>
      </c>
    </row>
    <row r="376" spans="1:16">
      <c r="A376" s="3">
        <v>160</v>
      </c>
      <c r="B376" s="3">
        <v>4</v>
      </c>
      <c r="C376" s="3">
        <v>8</v>
      </c>
      <c r="D376" s="4">
        <v>533.12199999999996</v>
      </c>
      <c r="E376" s="4">
        <v>374.17</v>
      </c>
      <c r="F376" s="4">
        <v>465.70299999999997</v>
      </c>
      <c r="G376" s="4">
        <v>663.36099999999999</v>
      </c>
      <c r="H376" s="4">
        <v>902.46400000000006</v>
      </c>
      <c r="I376" s="4">
        <v>939.221</v>
      </c>
      <c r="J376" s="4">
        <v>876.98699999999997</v>
      </c>
      <c r="K376" s="4">
        <v>1066.9939999999999</v>
      </c>
      <c r="L376" s="4">
        <v>976.7</v>
      </c>
      <c r="M376" s="4">
        <v>1012.3</v>
      </c>
      <c r="N376" s="4">
        <v>443.755</v>
      </c>
      <c r="O376" s="4">
        <v>396.29199999999997</v>
      </c>
      <c r="P376" s="8">
        <f t="shared" si="5"/>
        <v>8651.0689999999977</v>
      </c>
    </row>
    <row r="377" spans="1:16">
      <c r="A377" s="3">
        <v>180</v>
      </c>
      <c r="B377" s="3">
        <v>4</v>
      </c>
      <c r="C377" s="3">
        <v>2</v>
      </c>
      <c r="D377" s="4">
        <v>416.11759999999998</v>
      </c>
      <c r="E377" s="4">
        <v>457.16359999999997</v>
      </c>
      <c r="F377" s="4">
        <v>310.5727</v>
      </c>
      <c r="G377" s="4">
        <v>399.55380000000002</v>
      </c>
      <c r="H377" s="4">
        <v>987.35490000000004</v>
      </c>
      <c r="I377" s="4">
        <v>682.08619999999996</v>
      </c>
      <c r="J377" s="4">
        <v>1128.7050999999999</v>
      </c>
      <c r="K377" s="4">
        <v>1294.279</v>
      </c>
      <c r="L377" s="4">
        <v>575.49</v>
      </c>
      <c r="M377" s="4">
        <v>686.66000000000008</v>
      </c>
      <c r="N377" s="4">
        <v>1141.3701000000001</v>
      </c>
      <c r="O377" s="4">
        <v>574.21540000000005</v>
      </c>
      <c r="P377" s="8">
        <f t="shared" si="5"/>
        <v>8653.5684000000001</v>
      </c>
    </row>
    <row r="378" spans="1:16">
      <c r="A378" s="3">
        <v>156</v>
      </c>
      <c r="B378" s="3">
        <v>4</v>
      </c>
      <c r="C378" s="3">
        <v>3</v>
      </c>
      <c r="D378" s="4">
        <v>286.25</v>
      </c>
      <c r="E378" s="4">
        <v>425.61</v>
      </c>
      <c r="F378" s="4">
        <v>544.33000000000004</v>
      </c>
      <c r="G378" s="4">
        <v>602.01</v>
      </c>
      <c r="H378" s="4">
        <v>990.67</v>
      </c>
      <c r="I378" s="4">
        <v>1248.9100000000001</v>
      </c>
      <c r="J378" s="4">
        <v>1205.8800000000001</v>
      </c>
      <c r="K378" s="4">
        <v>974.62</v>
      </c>
      <c r="L378" s="4">
        <v>536.29999999999995</v>
      </c>
      <c r="M378" s="4">
        <v>1106.53</v>
      </c>
      <c r="N378" s="4">
        <v>406.57</v>
      </c>
      <c r="O378" s="4">
        <v>339.64</v>
      </c>
      <c r="P378" s="8">
        <f t="shared" si="5"/>
        <v>8667.32</v>
      </c>
    </row>
    <row r="379" spans="1:16">
      <c r="A379" s="5">
        <v>157</v>
      </c>
      <c r="B379" s="5">
        <v>4</v>
      </c>
      <c r="C379" s="3">
        <v>1</v>
      </c>
      <c r="D379" s="4">
        <v>624.66999999999996</v>
      </c>
      <c r="E379" s="4">
        <v>423.81</v>
      </c>
      <c r="F379" s="4">
        <v>701.43</v>
      </c>
      <c r="G379" s="4">
        <v>470.64</v>
      </c>
      <c r="H379" s="4">
        <v>653.87</v>
      </c>
      <c r="I379" s="4">
        <v>1010.32</v>
      </c>
      <c r="J379" s="4">
        <v>875.8</v>
      </c>
      <c r="K379" s="4">
        <v>892.69</v>
      </c>
      <c r="L379" s="4">
        <v>1010.21</v>
      </c>
      <c r="M379" s="4">
        <v>842.56</v>
      </c>
      <c r="N379" s="4">
        <v>647.69000000000005</v>
      </c>
      <c r="O379" s="4">
        <v>552.71</v>
      </c>
      <c r="P379" s="8">
        <f t="shared" si="5"/>
        <v>8706.4000000000015</v>
      </c>
    </row>
    <row r="380" spans="1:16">
      <c r="A380" s="3">
        <v>204</v>
      </c>
      <c r="B380" s="3">
        <v>4</v>
      </c>
      <c r="C380" s="3">
        <v>2</v>
      </c>
      <c r="D380" s="4">
        <v>599.57999999999993</v>
      </c>
      <c r="E380" s="4">
        <v>696.87999999999988</v>
      </c>
      <c r="F380" s="4">
        <v>826.23</v>
      </c>
      <c r="G380" s="4">
        <v>730.65</v>
      </c>
      <c r="H380" s="4">
        <v>778.56999999999994</v>
      </c>
      <c r="I380" s="4">
        <v>1328.85</v>
      </c>
      <c r="J380" s="4">
        <v>1096.6500000000001</v>
      </c>
      <c r="K380" s="4">
        <v>1224.5</v>
      </c>
      <c r="L380" s="4">
        <v>120.3</v>
      </c>
      <c r="M380" s="4">
        <v>206.9</v>
      </c>
      <c r="N380" s="4">
        <v>733.17000000000007</v>
      </c>
      <c r="O380" s="4">
        <v>525.39</v>
      </c>
      <c r="P380" s="8">
        <f t="shared" si="5"/>
        <v>8867.6699999999983</v>
      </c>
    </row>
    <row r="381" spans="1:16">
      <c r="A381" s="3">
        <v>210</v>
      </c>
      <c r="B381" s="3">
        <v>4</v>
      </c>
      <c r="C381" s="3">
        <v>1</v>
      </c>
      <c r="D381" s="4">
        <v>685.8</v>
      </c>
      <c r="E381" s="4">
        <v>481.3</v>
      </c>
      <c r="F381" s="4">
        <v>591.38</v>
      </c>
      <c r="G381" s="4">
        <v>616.95000000000005</v>
      </c>
      <c r="H381" s="4">
        <v>989.69</v>
      </c>
      <c r="I381" s="4">
        <v>1163.67</v>
      </c>
      <c r="J381" s="4">
        <v>1140.76</v>
      </c>
      <c r="K381" s="4">
        <v>1115.31</v>
      </c>
      <c r="L381" s="4">
        <v>752.7</v>
      </c>
      <c r="M381" s="4">
        <v>338.55</v>
      </c>
      <c r="N381" s="4">
        <v>648.46</v>
      </c>
      <c r="O381" s="4">
        <v>550.71</v>
      </c>
      <c r="P381" s="8">
        <f t="shared" si="5"/>
        <v>9075.2799999999988</v>
      </c>
    </row>
    <row r="382" spans="1:16">
      <c r="A382" s="3">
        <v>190</v>
      </c>
      <c r="B382" s="3">
        <v>4</v>
      </c>
      <c r="C382" s="3">
        <v>1</v>
      </c>
      <c r="D382" s="4">
        <v>342.37</v>
      </c>
      <c r="E382" s="4">
        <v>283.52</v>
      </c>
      <c r="F382" s="4">
        <v>336.24</v>
      </c>
      <c r="G382" s="4">
        <v>445.51</v>
      </c>
      <c r="H382" s="4">
        <v>875.29</v>
      </c>
      <c r="I382" s="4">
        <v>1350.66</v>
      </c>
      <c r="J382" s="4">
        <v>1401.8</v>
      </c>
      <c r="K382" s="4">
        <v>1449.09</v>
      </c>
      <c r="L382" s="4">
        <v>1227.44</v>
      </c>
      <c r="M382" s="4">
        <v>566.13</v>
      </c>
      <c r="N382" s="4">
        <v>461.44</v>
      </c>
      <c r="O382" s="4">
        <v>340.97</v>
      </c>
      <c r="P382" s="8">
        <f t="shared" si="5"/>
        <v>9080.4599999999991</v>
      </c>
    </row>
    <row r="383" spans="1:16">
      <c r="A383" s="3">
        <v>190</v>
      </c>
      <c r="B383" s="3">
        <v>4</v>
      </c>
      <c r="C383" s="3">
        <v>1</v>
      </c>
      <c r="D383" s="4">
        <v>342.37</v>
      </c>
      <c r="E383" s="4">
        <v>283.52</v>
      </c>
      <c r="F383" s="4">
        <v>336.24</v>
      </c>
      <c r="G383" s="4">
        <v>445.51</v>
      </c>
      <c r="H383" s="4">
        <v>875.29</v>
      </c>
      <c r="I383" s="4">
        <v>1350.66</v>
      </c>
      <c r="J383" s="4">
        <v>1401.8</v>
      </c>
      <c r="K383" s="4">
        <v>1449.09</v>
      </c>
      <c r="L383" s="4">
        <v>1026.99</v>
      </c>
      <c r="M383" s="4">
        <v>807.82</v>
      </c>
      <c r="N383" s="4">
        <v>461.44</v>
      </c>
      <c r="O383" s="4">
        <v>340.97</v>
      </c>
      <c r="P383" s="8">
        <f t="shared" si="5"/>
        <v>9121.7000000000007</v>
      </c>
    </row>
    <row r="384" spans="1:16">
      <c r="A384" s="3">
        <v>180</v>
      </c>
      <c r="B384" s="3">
        <v>4</v>
      </c>
      <c r="C384" s="3">
        <v>2</v>
      </c>
      <c r="D384" s="4">
        <v>416.11759999999998</v>
      </c>
      <c r="E384" s="4">
        <v>457.16359999999997</v>
      </c>
      <c r="F384" s="4">
        <v>310.5727</v>
      </c>
      <c r="G384" s="4">
        <v>399.55380000000002</v>
      </c>
      <c r="H384" s="4">
        <v>987.35490000000004</v>
      </c>
      <c r="I384" s="4">
        <v>682.08619999999996</v>
      </c>
      <c r="J384" s="4">
        <v>1128.7050999999999</v>
      </c>
      <c r="K384" s="4">
        <v>1294.279</v>
      </c>
      <c r="L384" s="4">
        <v>1556.1110000000001</v>
      </c>
      <c r="M384" s="4">
        <v>215.33</v>
      </c>
      <c r="N384" s="4">
        <v>1141.3701000000001</v>
      </c>
      <c r="O384" s="4">
        <v>574.21540000000005</v>
      </c>
      <c r="P384" s="8">
        <f t="shared" si="5"/>
        <v>9162.8594000000012</v>
      </c>
    </row>
    <row r="385" spans="1:16">
      <c r="A385" s="3">
        <v>132</v>
      </c>
      <c r="B385" s="3">
        <v>4</v>
      </c>
      <c r="C385" s="3">
        <v>1</v>
      </c>
      <c r="D385" s="4">
        <v>468.21</v>
      </c>
      <c r="E385" s="4">
        <v>446.05</v>
      </c>
      <c r="F385" s="4">
        <v>579.32000000000005</v>
      </c>
      <c r="G385" s="4">
        <v>739.93</v>
      </c>
      <c r="H385" s="4">
        <v>952.01</v>
      </c>
      <c r="I385" s="4">
        <v>1070.3399999999999</v>
      </c>
      <c r="J385" s="4">
        <v>1346.42</v>
      </c>
      <c r="K385" s="4">
        <v>1142.18</v>
      </c>
      <c r="L385" s="4">
        <v>826.19</v>
      </c>
      <c r="M385" s="4">
        <v>563.26</v>
      </c>
      <c r="N385" s="4">
        <v>729.21</v>
      </c>
      <c r="O385" s="4">
        <v>534.91999999999996</v>
      </c>
      <c r="P385" s="8">
        <f t="shared" si="5"/>
        <v>9398.0399999999991</v>
      </c>
    </row>
    <row r="386" spans="1:16">
      <c r="A386" s="3">
        <v>180</v>
      </c>
      <c r="B386" s="3">
        <v>4</v>
      </c>
      <c r="C386" s="3">
        <v>7</v>
      </c>
      <c r="D386" s="4">
        <v>499.54</v>
      </c>
      <c r="E386" s="4">
        <v>441.12</v>
      </c>
      <c r="F386" s="4">
        <v>501.98</v>
      </c>
      <c r="G386" s="4">
        <v>558.92999999999995</v>
      </c>
      <c r="H386" s="4">
        <v>952.82</v>
      </c>
      <c r="I386" s="4">
        <v>1145.1099999999999</v>
      </c>
      <c r="J386" s="4">
        <v>899.36</v>
      </c>
      <c r="K386" s="4">
        <v>1266.57</v>
      </c>
      <c r="L386" s="4">
        <v>934.1</v>
      </c>
      <c r="M386" s="4">
        <v>1091.2</v>
      </c>
      <c r="N386" s="4">
        <v>720.28</v>
      </c>
      <c r="O386" s="4">
        <v>425.68</v>
      </c>
      <c r="P386" s="8">
        <f t="shared" ref="P386:P444" si="6">SUM(D386:O386)</f>
        <v>9436.69</v>
      </c>
    </row>
    <row r="387" spans="1:16">
      <c r="A387" s="5">
        <v>194</v>
      </c>
      <c r="B387" s="5">
        <v>4</v>
      </c>
      <c r="C387" s="3">
        <v>1</v>
      </c>
      <c r="D387" s="4">
        <v>637.98</v>
      </c>
      <c r="E387" s="4">
        <v>564.64</v>
      </c>
      <c r="F387" s="4">
        <v>539.30999999999995</v>
      </c>
      <c r="G387" s="4">
        <v>620.4</v>
      </c>
      <c r="H387" s="4">
        <v>821.16</v>
      </c>
      <c r="I387" s="4">
        <v>976.6</v>
      </c>
      <c r="J387" s="4">
        <v>1099.8900000000001</v>
      </c>
      <c r="K387" s="4">
        <v>1479.37</v>
      </c>
      <c r="L387" s="4">
        <v>1084.29</v>
      </c>
      <c r="M387" s="4">
        <v>416.48</v>
      </c>
      <c r="N387" s="4">
        <v>615.17999999999995</v>
      </c>
      <c r="O387" s="4">
        <v>628.62999999999988</v>
      </c>
      <c r="P387" s="8">
        <f t="shared" si="6"/>
        <v>9483.93</v>
      </c>
    </row>
    <row r="388" spans="1:16">
      <c r="A388" s="3">
        <v>170</v>
      </c>
      <c r="B388" s="3">
        <v>4</v>
      </c>
      <c r="C388" s="3">
        <v>4</v>
      </c>
      <c r="D388" s="4">
        <v>570.86</v>
      </c>
      <c r="E388" s="4">
        <v>611.03</v>
      </c>
      <c r="F388" s="4">
        <v>710.79</v>
      </c>
      <c r="G388" s="4">
        <v>775.22</v>
      </c>
      <c r="H388" s="4">
        <v>1053.07</v>
      </c>
      <c r="I388" s="4">
        <v>805.25</v>
      </c>
      <c r="J388" s="4">
        <v>884.78</v>
      </c>
      <c r="K388" s="4">
        <v>970.55</v>
      </c>
      <c r="L388" s="4">
        <v>729.45399999999995</v>
      </c>
      <c r="M388" s="4">
        <v>1069.7550000000001</v>
      </c>
      <c r="N388" s="4">
        <v>857.49</v>
      </c>
      <c r="O388" s="4">
        <v>760.25</v>
      </c>
      <c r="P388" s="8">
        <f t="shared" si="6"/>
        <v>9798.4989999999998</v>
      </c>
    </row>
    <row r="389" spans="1:16">
      <c r="A389" s="3">
        <v>155</v>
      </c>
      <c r="B389" s="3">
        <v>4</v>
      </c>
      <c r="C389" s="3">
        <v>1</v>
      </c>
      <c r="D389" s="4">
        <v>487.37</v>
      </c>
      <c r="E389" s="4">
        <v>327.23</v>
      </c>
      <c r="F389" s="4">
        <v>398.85</v>
      </c>
      <c r="G389" s="4">
        <v>292.17</v>
      </c>
      <c r="H389" s="4">
        <v>845.49</v>
      </c>
      <c r="I389" s="4">
        <v>1409.89</v>
      </c>
      <c r="J389" s="4">
        <v>1711.2</v>
      </c>
      <c r="K389" s="4">
        <v>1534.58</v>
      </c>
      <c r="L389" s="4">
        <v>1045.1300000000001</v>
      </c>
      <c r="M389" s="4">
        <v>931.43</v>
      </c>
      <c r="N389" s="4">
        <v>576.69000000000005</v>
      </c>
      <c r="O389" s="4">
        <v>361.79</v>
      </c>
      <c r="P389" s="8">
        <f t="shared" si="6"/>
        <v>9921.8200000000015</v>
      </c>
    </row>
    <row r="390" spans="1:16">
      <c r="A390" s="3">
        <v>181</v>
      </c>
      <c r="B390" s="3">
        <v>4</v>
      </c>
      <c r="C390" s="3">
        <v>1</v>
      </c>
      <c r="D390" s="4">
        <v>655.58</v>
      </c>
      <c r="E390" s="4">
        <v>376.2</v>
      </c>
      <c r="F390" s="4">
        <v>586.6</v>
      </c>
      <c r="G390" s="4">
        <v>711.7</v>
      </c>
      <c r="H390" s="4">
        <v>1071.2</v>
      </c>
      <c r="I390" s="4">
        <v>1551</v>
      </c>
      <c r="J390" s="4">
        <v>1393.8</v>
      </c>
      <c r="K390" s="4">
        <v>1659.6</v>
      </c>
      <c r="L390" s="4">
        <v>266.52</v>
      </c>
      <c r="M390" s="4">
        <v>225.44</v>
      </c>
      <c r="N390" s="4">
        <v>797.78</v>
      </c>
      <c r="O390" s="4">
        <v>678.72</v>
      </c>
      <c r="P390" s="8">
        <f t="shared" si="6"/>
        <v>9974.1400000000012</v>
      </c>
    </row>
    <row r="391" spans="1:16">
      <c r="A391" s="3">
        <v>204</v>
      </c>
      <c r="B391" s="3">
        <v>4</v>
      </c>
      <c r="C391" s="3">
        <v>2</v>
      </c>
      <c r="D391" s="4">
        <v>599.57999999999993</v>
      </c>
      <c r="E391" s="4">
        <v>696.87999999999988</v>
      </c>
      <c r="F391" s="4">
        <v>826.23</v>
      </c>
      <c r="G391" s="4">
        <v>730.65</v>
      </c>
      <c r="H391" s="4">
        <v>778.56999999999994</v>
      </c>
      <c r="I391" s="4">
        <v>1328.85</v>
      </c>
      <c r="J391" s="4">
        <v>1096.6500000000001</v>
      </c>
      <c r="K391" s="4">
        <v>1224.5</v>
      </c>
      <c r="L391" s="4">
        <v>924.54</v>
      </c>
      <c r="M391" s="4">
        <v>874.90549999999996</v>
      </c>
      <c r="N391" s="4">
        <v>733.17000000000007</v>
      </c>
      <c r="O391" s="4">
        <v>525.39</v>
      </c>
      <c r="P391" s="8">
        <f t="shared" si="6"/>
        <v>10339.915500000001</v>
      </c>
    </row>
    <row r="392" spans="1:16">
      <c r="A392" s="3">
        <v>160</v>
      </c>
      <c r="B392" s="3">
        <v>4</v>
      </c>
      <c r="C392" s="3">
        <v>8</v>
      </c>
      <c r="D392" s="4">
        <v>572.05999999999995</v>
      </c>
      <c r="E392" s="4">
        <v>577.91999999999996</v>
      </c>
      <c r="F392" s="4">
        <v>610.54999999999995</v>
      </c>
      <c r="G392" s="4">
        <v>681.64</v>
      </c>
      <c r="H392" s="4">
        <v>1068</v>
      </c>
      <c r="I392" s="4">
        <v>1380.41</v>
      </c>
      <c r="J392" s="4">
        <v>1338.69</v>
      </c>
      <c r="K392" s="4">
        <v>1550.05</v>
      </c>
      <c r="L392" s="4">
        <v>795.17</v>
      </c>
      <c r="M392" s="4">
        <v>693.31</v>
      </c>
      <c r="N392" s="4">
        <v>703.89</v>
      </c>
      <c r="O392" s="4">
        <v>555.07000000000005</v>
      </c>
      <c r="P392" s="8">
        <f t="shared" si="6"/>
        <v>10526.759999999998</v>
      </c>
    </row>
    <row r="393" spans="1:16">
      <c r="A393" s="3">
        <v>139</v>
      </c>
      <c r="B393" s="3">
        <v>4</v>
      </c>
      <c r="C393" s="3">
        <v>10</v>
      </c>
      <c r="D393" s="4">
        <v>618.9</v>
      </c>
      <c r="E393" s="4">
        <v>680.9</v>
      </c>
      <c r="F393" s="4">
        <v>1102.5999999999999</v>
      </c>
      <c r="G393" s="4">
        <v>344.3</v>
      </c>
      <c r="H393" s="4">
        <v>1131.2</v>
      </c>
      <c r="I393" s="4">
        <v>1328.2</v>
      </c>
      <c r="J393" s="4">
        <v>1288</v>
      </c>
      <c r="K393" s="4">
        <v>1366.1</v>
      </c>
      <c r="L393" s="4">
        <v>736.54</v>
      </c>
      <c r="M393" s="4">
        <v>313.44</v>
      </c>
      <c r="N393" s="4">
        <v>812.4</v>
      </c>
      <c r="O393" s="4">
        <v>886.4</v>
      </c>
      <c r="P393" s="8">
        <f t="shared" si="6"/>
        <v>10608.979999999998</v>
      </c>
    </row>
    <row r="394" spans="1:16">
      <c r="A394" s="3">
        <v>140</v>
      </c>
      <c r="B394" s="3">
        <v>4</v>
      </c>
      <c r="C394" s="3">
        <v>1</v>
      </c>
      <c r="D394" s="4">
        <v>737</v>
      </c>
      <c r="E394" s="4">
        <v>588.99</v>
      </c>
      <c r="F394" s="4">
        <v>687.98</v>
      </c>
      <c r="G394" s="4">
        <v>760.93999999999994</v>
      </c>
      <c r="H394" s="4">
        <v>1105.32</v>
      </c>
      <c r="I394" s="4">
        <v>1386.2</v>
      </c>
      <c r="J394" s="4">
        <v>1395.98</v>
      </c>
      <c r="K394" s="4">
        <v>1526.52</v>
      </c>
      <c r="L394" s="4">
        <v>510.49</v>
      </c>
      <c r="M394" s="4">
        <v>630.32600000000002</v>
      </c>
      <c r="N394" s="4">
        <v>702.83999999999992</v>
      </c>
      <c r="O394" s="4">
        <v>664.82999999999993</v>
      </c>
      <c r="P394" s="8">
        <f t="shared" si="6"/>
        <v>10697.415999999999</v>
      </c>
    </row>
    <row r="395" spans="1:16">
      <c r="A395" s="3">
        <v>223</v>
      </c>
      <c r="B395" s="3">
        <v>4</v>
      </c>
      <c r="C395" s="3">
        <v>1</v>
      </c>
      <c r="D395" s="4">
        <v>813.6</v>
      </c>
      <c r="E395" s="4">
        <v>765.4</v>
      </c>
      <c r="F395" s="4">
        <v>894.4</v>
      </c>
      <c r="G395" s="4">
        <v>913.4</v>
      </c>
      <c r="H395" s="4">
        <v>1115.0999999999999</v>
      </c>
      <c r="I395" s="4">
        <v>1201.4000000000001</v>
      </c>
      <c r="J395" s="4">
        <v>1343.2</v>
      </c>
      <c r="K395" s="4">
        <v>1196.7</v>
      </c>
      <c r="L395" s="4">
        <v>851.25</v>
      </c>
      <c r="M395" s="4">
        <v>221.36</v>
      </c>
      <c r="N395" s="4">
        <v>634.79999999999995</v>
      </c>
      <c r="O395" s="4">
        <v>769</v>
      </c>
      <c r="P395" s="8">
        <f t="shared" si="6"/>
        <v>10719.609999999999</v>
      </c>
    </row>
    <row r="396" spans="1:16">
      <c r="A396" s="5">
        <v>213</v>
      </c>
      <c r="B396" s="5">
        <v>4</v>
      </c>
      <c r="C396" s="3">
        <v>2</v>
      </c>
      <c r="D396" s="4">
        <v>408.89</v>
      </c>
      <c r="E396" s="4">
        <v>517.28</v>
      </c>
      <c r="F396" s="4">
        <v>614.54999999999995</v>
      </c>
      <c r="G396" s="4">
        <v>822.29</v>
      </c>
      <c r="H396" s="4">
        <v>1306.02</v>
      </c>
      <c r="I396" s="4">
        <v>1621.19</v>
      </c>
      <c r="J396" s="4">
        <v>1633.42</v>
      </c>
      <c r="K396" s="4">
        <v>1707.93</v>
      </c>
      <c r="L396" s="4">
        <v>354.96</v>
      </c>
      <c r="M396" s="4">
        <v>457.74</v>
      </c>
      <c r="N396" s="4">
        <v>691.19</v>
      </c>
      <c r="O396" s="4">
        <v>598.5</v>
      </c>
      <c r="P396" s="8">
        <f t="shared" si="6"/>
        <v>10733.96</v>
      </c>
    </row>
    <row r="397" spans="1:16">
      <c r="A397" s="3">
        <v>183</v>
      </c>
      <c r="B397" s="3">
        <v>4</v>
      </c>
      <c r="C397" s="3">
        <v>2</v>
      </c>
      <c r="D397" s="4">
        <v>706.01</v>
      </c>
      <c r="E397" s="4">
        <v>642.16999999999996</v>
      </c>
      <c r="F397" s="4">
        <v>685.68</v>
      </c>
      <c r="G397" s="4">
        <v>687.17</v>
      </c>
      <c r="H397" s="4">
        <v>1234.47</v>
      </c>
      <c r="I397" s="4">
        <v>1243.9100000000001</v>
      </c>
      <c r="J397" s="4">
        <v>1373.72</v>
      </c>
      <c r="K397" s="4">
        <v>1812.02</v>
      </c>
      <c r="L397" s="4">
        <v>545.73</v>
      </c>
      <c r="M397" s="4">
        <v>506.08</v>
      </c>
      <c r="N397" s="4">
        <v>643.48</v>
      </c>
      <c r="O397" s="4">
        <v>656.94</v>
      </c>
      <c r="P397" s="8">
        <f t="shared" si="6"/>
        <v>10737.38</v>
      </c>
    </row>
    <row r="398" spans="1:16">
      <c r="A398" s="3">
        <v>183</v>
      </c>
      <c r="B398" s="3">
        <v>4</v>
      </c>
      <c r="C398" s="3">
        <v>2</v>
      </c>
      <c r="D398" s="4">
        <v>706.01</v>
      </c>
      <c r="E398" s="4">
        <v>642.16999999999996</v>
      </c>
      <c r="F398" s="4">
        <v>685.68</v>
      </c>
      <c r="G398" s="4">
        <v>687.17</v>
      </c>
      <c r="H398" s="4">
        <v>1234.47</v>
      </c>
      <c r="I398" s="4">
        <v>1243.9100000000001</v>
      </c>
      <c r="J398" s="4">
        <v>1373.72</v>
      </c>
      <c r="K398" s="4">
        <v>1812.02</v>
      </c>
      <c r="L398" s="4">
        <v>932.72</v>
      </c>
      <c r="M398" s="4">
        <v>317.95</v>
      </c>
      <c r="N398" s="4">
        <v>643.48</v>
      </c>
      <c r="O398" s="4">
        <v>656.94</v>
      </c>
      <c r="P398" s="8">
        <f t="shared" si="6"/>
        <v>10936.24</v>
      </c>
    </row>
    <row r="399" spans="1:16">
      <c r="A399" s="3">
        <v>167</v>
      </c>
      <c r="B399" s="3">
        <v>4</v>
      </c>
      <c r="C399" s="3">
        <v>8</v>
      </c>
      <c r="D399" s="4">
        <v>691.7</v>
      </c>
      <c r="E399" s="4">
        <v>581.08000000000004</v>
      </c>
      <c r="F399" s="4">
        <v>688.08</v>
      </c>
      <c r="G399" s="4">
        <v>799.67</v>
      </c>
      <c r="H399" s="4">
        <v>1331.72</v>
      </c>
      <c r="I399" s="4">
        <v>1455.35</v>
      </c>
      <c r="J399" s="4">
        <v>1354.03</v>
      </c>
      <c r="K399" s="4">
        <v>1611.87</v>
      </c>
      <c r="L399" s="4">
        <v>980.81</v>
      </c>
      <c r="M399" s="4">
        <v>172.4</v>
      </c>
      <c r="N399" s="4">
        <v>679.36</v>
      </c>
      <c r="O399" s="4">
        <v>610.32000000000005</v>
      </c>
      <c r="P399" s="8">
        <f t="shared" si="6"/>
        <v>10956.39</v>
      </c>
    </row>
    <row r="400" spans="1:16">
      <c r="A400" s="3">
        <v>140</v>
      </c>
      <c r="B400" s="3">
        <v>4</v>
      </c>
      <c r="C400" s="3">
        <v>1</v>
      </c>
      <c r="D400" s="4">
        <v>737</v>
      </c>
      <c r="E400" s="4">
        <v>588.99</v>
      </c>
      <c r="F400" s="4">
        <v>687.98</v>
      </c>
      <c r="G400" s="4">
        <v>760.93999999999994</v>
      </c>
      <c r="H400" s="4">
        <v>1105.32</v>
      </c>
      <c r="I400" s="4">
        <v>1386.2</v>
      </c>
      <c r="J400" s="4">
        <v>1395.98</v>
      </c>
      <c r="K400" s="4">
        <v>1526.52</v>
      </c>
      <c r="L400" s="4">
        <v>788.74</v>
      </c>
      <c r="M400" s="4">
        <v>650.70000000000005</v>
      </c>
      <c r="N400" s="4">
        <v>702.83999999999992</v>
      </c>
      <c r="O400" s="4">
        <v>664.82999999999993</v>
      </c>
      <c r="P400" s="8">
        <f t="shared" si="6"/>
        <v>10996.04</v>
      </c>
    </row>
    <row r="401" spans="1:16">
      <c r="A401" s="3">
        <v>181</v>
      </c>
      <c r="B401" s="3">
        <v>4</v>
      </c>
      <c r="C401" s="3">
        <v>1</v>
      </c>
      <c r="D401" s="4">
        <v>655.58</v>
      </c>
      <c r="E401" s="4">
        <v>376.2</v>
      </c>
      <c r="F401" s="4">
        <v>586.6</v>
      </c>
      <c r="G401" s="4">
        <v>711.7</v>
      </c>
      <c r="H401" s="4">
        <v>1071.2</v>
      </c>
      <c r="I401" s="4">
        <v>1551</v>
      </c>
      <c r="J401" s="4">
        <v>1393.8</v>
      </c>
      <c r="K401" s="4">
        <v>1659.6</v>
      </c>
      <c r="L401" s="4">
        <v>829.41</v>
      </c>
      <c r="M401" s="4">
        <v>738.58</v>
      </c>
      <c r="N401" s="4">
        <v>797.78</v>
      </c>
      <c r="O401" s="4">
        <v>678.72</v>
      </c>
      <c r="P401" s="8">
        <f t="shared" si="6"/>
        <v>11050.17</v>
      </c>
    </row>
    <row r="402" spans="1:16">
      <c r="A402" s="3">
        <v>223</v>
      </c>
      <c r="B402" s="3">
        <v>4</v>
      </c>
      <c r="C402" s="3">
        <v>1</v>
      </c>
      <c r="D402" s="4">
        <v>813.6</v>
      </c>
      <c r="E402" s="4">
        <v>765.4</v>
      </c>
      <c r="F402" s="4">
        <v>894.4</v>
      </c>
      <c r="G402" s="4">
        <v>913.4</v>
      </c>
      <c r="H402" s="4">
        <v>1115.0999999999999</v>
      </c>
      <c r="I402" s="4">
        <v>1201.4000000000001</v>
      </c>
      <c r="J402" s="4">
        <v>1343.2</v>
      </c>
      <c r="K402" s="4">
        <v>1196.7</v>
      </c>
      <c r="L402" s="4">
        <v>865.3</v>
      </c>
      <c r="M402" s="4">
        <v>716.9</v>
      </c>
      <c r="N402" s="4">
        <v>634.79999999999995</v>
      </c>
      <c r="O402" s="4">
        <v>769</v>
      </c>
      <c r="P402" s="8">
        <f t="shared" si="6"/>
        <v>11229.199999999997</v>
      </c>
    </row>
    <row r="403" spans="1:16">
      <c r="A403" s="3">
        <v>250</v>
      </c>
      <c r="B403" s="3">
        <v>4</v>
      </c>
      <c r="C403" s="3">
        <v>1</v>
      </c>
      <c r="D403" s="4">
        <v>620.16</v>
      </c>
      <c r="E403" s="4">
        <v>547.4</v>
      </c>
      <c r="F403" s="4">
        <v>862.15</v>
      </c>
      <c r="G403" s="4">
        <v>1015.67</v>
      </c>
      <c r="H403" s="4">
        <v>1510.41</v>
      </c>
      <c r="I403" s="4">
        <v>1843.66</v>
      </c>
      <c r="J403" s="4">
        <v>1659.89</v>
      </c>
      <c r="K403" s="4">
        <v>1697.72</v>
      </c>
      <c r="L403" s="4">
        <v>199.03</v>
      </c>
      <c r="M403" s="4">
        <v>289.08999999999997</v>
      </c>
      <c r="N403" s="4">
        <v>806.27</v>
      </c>
      <c r="O403" s="4">
        <v>738.54</v>
      </c>
      <c r="P403" s="8">
        <f t="shared" si="6"/>
        <v>11789.990000000002</v>
      </c>
    </row>
    <row r="404" spans="1:16">
      <c r="A404" s="5">
        <v>230</v>
      </c>
      <c r="B404" s="5">
        <v>4</v>
      </c>
      <c r="C404" s="3">
        <v>2</v>
      </c>
      <c r="D404" s="4">
        <v>558.79999999999995</v>
      </c>
      <c r="E404" s="4">
        <v>529.64</v>
      </c>
      <c r="F404" s="4">
        <v>662.1</v>
      </c>
      <c r="G404" s="4">
        <v>670.5</v>
      </c>
      <c r="H404" s="4">
        <v>789.4</v>
      </c>
      <c r="I404" s="4">
        <v>976.8</v>
      </c>
      <c r="J404" s="4">
        <v>926.5</v>
      </c>
      <c r="K404" s="4">
        <v>863.3</v>
      </c>
      <c r="L404" s="4">
        <v>2322</v>
      </c>
      <c r="M404" s="4">
        <v>2003.6</v>
      </c>
      <c r="N404" s="4">
        <v>692.14</v>
      </c>
      <c r="O404" s="4">
        <v>847.64</v>
      </c>
      <c r="P404" s="8">
        <f t="shared" si="6"/>
        <v>11842.42</v>
      </c>
    </row>
    <row r="405" spans="1:16">
      <c r="A405" s="3">
        <v>160</v>
      </c>
      <c r="B405" s="3">
        <v>4</v>
      </c>
      <c r="C405" s="3">
        <v>8</v>
      </c>
      <c r="D405" s="4">
        <v>572.05999999999995</v>
      </c>
      <c r="E405" s="4">
        <v>577.91999999999996</v>
      </c>
      <c r="F405" s="4">
        <v>610.54999999999995</v>
      </c>
      <c r="G405" s="4">
        <v>681.64</v>
      </c>
      <c r="H405" s="4">
        <v>1068</v>
      </c>
      <c r="I405" s="4">
        <v>1380.41</v>
      </c>
      <c r="J405" s="4">
        <v>1338.69</v>
      </c>
      <c r="K405" s="4">
        <v>1550.05</v>
      </c>
      <c r="L405" s="4">
        <v>1511.9375</v>
      </c>
      <c r="M405" s="4">
        <v>1427.9375</v>
      </c>
      <c r="N405" s="4">
        <v>703.89</v>
      </c>
      <c r="O405" s="4">
        <v>555.07000000000005</v>
      </c>
      <c r="P405" s="8">
        <f t="shared" si="6"/>
        <v>11978.154999999999</v>
      </c>
    </row>
    <row r="406" spans="1:16">
      <c r="A406" s="3">
        <v>150</v>
      </c>
      <c r="B406" s="3">
        <v>4</v>
      </c>
      <c r="C406" s="3">
        <v>1</v>
      </c>
      <c r="D406" s="4">
        <v>492.9</v>
      </c>
      <c r="E406" s="4">
        <v>623.4</v>
      </c>
      <c r="F406" s="4">
        <v>940.1</v>
      </c>
      <c r="G406" s="4">
        <v>808.6</v>
      </c>
      <c r="H406" s="4">
        <v>1572.4</v>
      </c>
      <c r="I406" s="4">
        <v>1723.2</v>
      </c>
      <c r="J406" s="4">
        <v>2016.5</v>
      </c>
      <c r="K406" s="4">
        <v>2096.4</v>
      </c>
      <c r="L406" s="4">
        <v>257.93</v>
      </c>
      <c r="M406" s="4">
        <v>234.31</v>
      </c>
      <c r="N406" s="4">
        <v>831.4</v>
      </c>
      <c r="O406" s="4">
        <v>821.1</v>
      </c>
      <c r="P406" s="8">
        <f t="shared" si="6"/>
        <v>12418.24</v>
      </c>
    </row>
    <row r="407" spans="1:16">
      <c r="A407" s="3">
        <v>150</v>
      </c>
      <c r="B407" s="3">
        <v>4</v>
      </c>
      <c r="C407" s="3">
        <v>1</v>
      </c>
      <c r="D407" s="4">
        <v>492.9</v>
      </c>
      <c r="E407" s="4">
        <v>623.4</v>
      </c>
      <c r="F407" s="4">
        <v>940.1</v>
      </c>
      <c r="G407" s="4">
        <v>808.6</v>
      </c>
      <c r="H407" s="4">
        <v>1572.4</v>
      </c>
      <c r="I407" s="4">
        <v>1723.2</v>
      </c>
      <c r="J407" s="4">
        <v>2016.5</v>
      </c>
      <c r="K407" s="4">
        <v>2096.4</v>
      </c>
      <c r="L407" s="4">
        <v>576.49400000000003</v>
      </c>
      <c r="M407" s="4">
        <v>541.72799999999995</v>
      </c>
      <c r="N407" s="4">
        <v>831.4</v>
      </c>
      <c r="O407" s="4">
        <v>821.1</v>
      </c>
      <c r="P407" s="8">
        <f t="shared" si="6"/>
        <v>13044.222</v>
      </c>
    </row>
    <row r="408" spans="1:16">
      <c r="A408" s="3">
        <v>170</v>
      </c>
      <c r="B408" s="3">
        <v>4</v>
      </c>
      <c r="C408" s="3">
        <v>2</v>
      </c>
      <c r="D408" s="4">
        <v>781.29000000000008</v>
      </c>
      <c r="E408" s="4">
        <v>771.23</v>
      </c>
      <c r="F408" s="4">
        <v>792.94999999999993</v>
      </c>
      <c r="G408" s="4">
        <v>852</v>
      </c>
      <c r="H408" s="4">
        <v>1652.01</v>
      </c>
      <c r="I408" s="4">
        <v>2037.12</v>
      </c>
      <c r="J408" s="4">
        <v>2076.06</v>
      </c>
      <c r="K408" s="4">
        <v>2212.4899999999998</v>
      </c>
      <c r="L408" s="4">
        <v>498.17</v>
      </c>
      <c r="M408" s="4">
        <v>298.88</v>
      </c>
      <c r="N408" s="4">
        <v>878.06000000000006</v>
      </c>
      <c r="O408" s="4">
        <v>707.36</v>
      </c>
      <c r="P408" s="8">
        <f t="shared" si="6"/>
        <v>13557.619999999999</v>
      </c>
    </row>
    <row r="409" spans="1:16">
      <c r="A409" s="3">
        <v>200</v>
      </c>
      <c r="B409" s="3">
        <v>4</v>
      </c>
      <c r="C409" s="3">
        <v>1</v>
      </c>
      <c r="D409" s="4">
        <v>1114.75</v>
      </c>
      <c r="E409" s="4">
        <v>1128.04</v>
      </c>
      <c r="F409" s="4">
        <v>1189.01</v>
      </c>
      <c r="G409" s="4">
        <v>1287.94</v>
      </c>
      <c r="H409" s="4">
        <v>1463.56</v>
      </c>
      <c r="I409" s="4">
        <v>1494.99</v>
      </c>
      <c r="J409" s="4">
        <v>1636.65</v>
      </c>
      <c r="K409" s="4">
        <v>1551.93</v>
      </c>
      <c r="L409" s="4">
        <v>250.54</v>
      </c>
      <c r="M409" s="4">
        <v>220.09</v>
      </c>
      <c r="N409" s="4">
        <v>1090.08</v>
      </c>
      <c r="O409" s="4">
        <v>1170.72</v>
      </c>
      <c r="P409" s="8">
        <f t="shared" si="6"/>
        <v>13598.3</v>
      </c>
    </row>
    <row r="410" spans="1:16">
      <c r="A410" s="3">
        <v>140</v>
      </c>
      <c r="B410" s="3">
        <v>4</v>
      </c>
      <c r="C410" s="3">
        <v>4</v>
      </c>
      <c r="D410" s="4">
        <v>802.1</v>
      </c>
      <c r="E410" s="4">
        <v>762.1</v>
      </c>
      <c r="F410" s="4">
        <v>1045.9000000000001</v>
      </c>
      <c r="G410" s="4">
        <v>1027.4000000000001</v>
      </c>
      <c r="H410" s="4">
        <v>1468.1</v>
      </c>
      <c r="I410" s="4">
        <v>1817.9</v>
      </c>
      <c r="J410" s="4">
        <v>1758.4</v>
      </c>
      <c r="K410" s="4">
        <v>1811.3</v>
      </c>
      <c r="L410" s="4">
        <v>1278.08</v>
      </c>
      <c r="M410" s="4">
        <v>563.15</v>
      </c>
      <c r="N410" s="4">
        <v>928.7</v>
      </c>
      <c r="O410" s="4">
        <v>645.70000000000005</v>
      </c>
      <c r="P410" s="8">
        <f t="shared" si="6"/>
        <v>13908.83</v>
      </c>
    </row>
    <row r="411" spans="1:16">
      <c r="A411" s="5">
        <v>150</v>
      </c>
      <c r="B411" s="5">
        <v>4</v>
      </c>
      <c r="C411" s="3">
        <v>2</v>
      </c>
      <c r="D411" s="4">
        <v>1093.8800000000001</v>
      </c>
      <c r="E411" s="4">
        <v>1099.0899999999999</v>
      </c>
      <c r="F411" s="4">
        <v>1209.0899999999999</v>
      </c>
      <c r="G411" s="4">
        <v>1319.47</v>
      </c>
      <c r="H411" s="4">
        <v>1578.62</v>
      </c>
      <c r="I411" s="4">
        <v>1688.85</v>
      </c>
      <c r="J411" s="4">
        <v>1065.81</v>
      </c>
      <c r="K411" s="4">
        <v>1998.65</v>
      </c>
      <c r="L411" s="4">
        <v>498.67</v>
      </c>
      <c r="M411" s="4">
        <v>463.24</v>
      </c>
      <c r="N411" s="4">
        <v>1215.25</v>
      </c>
      <c r="O411" s="4">
        <v>1060.29</v>
      </c>
      <c r="P411" s="8">
        <f t="shared" si="6"/>
        <v>14290.91</v>
      </c>
    </row>
    <row r="412" spans="1:16">
      <c r="A412" s="3">
        <v>184</v>
      </c>
      <c r="B412" s="3">
        <v>4</v>
      </c>
      <c r="C412" s="3">
        <v>1</v>
      </c>
      <c r="D412" s="4">
        <v>926.72730000000001</v>
      </c>
      <c r="E412" s="4">
        <v>763.27269999999999</v>
      </c>
      <c r="F412" s="4">
        <v>856.37509999999997</v>
      </c>
      <c r="G412" s="4">
        <v>1009.6249</v>
      </c>
      <c r="H412" s="4">
        <v>948.29500000000007</v>
      </c>
      <c r="I412" s="4">
        <v>917.70499999999993</v>
      </c>
      <c r="J412" s="4">
        <v>3162.3110999999999</v>
      </c>
      <c r="K412" s="4">
        <v>2101.6889000000001</v>
      </c>
      <c r="L412" s="4">
        <v>2010</v>
      </c>
      <c r="M412" s="4">
        <v>730.56359999999995</v>
      </c>
      <c r="N412" s="4">
        <v>540.29040000000009</v>
      </c>
      <c r="O412" s="4">
        <v>645.14290000000005</v>
      </c>
      <c r="P412" s="8">
        <f t="shared" si="6"/>
        <v>14611.9969</v>
      </c>
    </row>
    <row r="413" spans="1:16">
      <c r="A413" s="5">
        <v>150</v>
      </c>
      <c r="B413" s="5">
        <v>4</v>
      </c>
      <c r="C413" s="3">
        <v>2</v>
      </c>
      <c r="D413" s="4">
        <v>1093.8800000000001</v>
      </c>
      <c r="E413" s="4">
        <v>1099.0899999999999</v>
      </c>
      <c r="F413" s="4">
        <v>1209.0899999999999</v>
      </c>
      <c r="G413" s="4">
        <v>1319.47</v>
      </c>
      <c r="H413" s="4">
        <v>1578.62</v>
      </c>
      <c r="I413" s="4">
        <v>1688.85</v>
      </c>
      <c r="J413" s="4">
        <v>1065.81</v>
      </c>
      <c r="K413" s="4">
        <v>1998.65</v>
      </c>
      <c r="L413" s="4">
        <v>753.89</v>
      </c>
      <c r="M413" s="4">
        <v>638.29</v>
      </c>
      <c r="N413" s="4">
        <v>1215.25</v>
      </c>
      <c r="O413" s="4">
        <v>1060.29</v>
      </c>
      <c r="P413" s="8">
        <f t="shared" si="6"/>
        <v>14721.18</v>
      </c>
    </row>
    <row r="414" spans="1:16">
      <c r="A414" s="3">
        <v>184</v>
      </c>
      <c r="B414" s="3">
        <v>4</v>
      </c>
      <c r="C414" s="3">
        <v>1</v>
      </c>
      <c r="D414" s="4">
        <v>926.72730000000001</v>
      </c>
      <c r="E414" s="4">
        <v>763.27269999999999</v>
      </c>
      <c r="F414" s="4">
        <v>856.37509999999997</v>
      </c>
      <c r="G414" s="4">
        <v>1009.6249</v>
      </c>
      <c r="H414" s="4">
        <v>948.29500000000007</v>
      </c>
      <c r="I414" s="4">
        <v>917.70499999999993</v>
      </c>
      <c r="J414" s="4">
        <v>3162.3110999999999</v>
      </c>
      <c r="K414" s="4">
        <v>2101.6889000000001</v>
      </c>
      <c r="L414" s="4">
        <v>1703.27</v>
      </c>
      <c r="M414" s="4">
        <v>1506.47</v>
      </c>
      <c r="N414" s="4">
        <v>540.29040000000009</v>
      </c>
      <c r="O414" s="4">
        <v>645.14290000000005</v>
      </c>
      <c r="P414" s="8">
        <f t="shared" si="6"/>
        <v>15081.1733</v>
      </c>
    </row>
    <row r="415" spans="1:16">
      <c r="A415" s="3">
        <v>180</v>
      </c>
      <c r="B415" s="3">
        <v>4</v>
      </c>
      <c r="C415" s="3">
        <v>1</v>
      </c>
      <c r="D415" s="4">
        <v>1026.9069999999999</v>
      </c>
      <c r="E415" s="4">
        <v>938.33100000000002</v>
      </c>
      <c r="F415" s="4">
        <v>1047.5920000000001</v>
      </c>
      <c r="G415" s="4">
        <v>1191.0250000000001</v>
      </c>
      <c r="H415" s="4">
        <v>1659.0630000000001</v>
      </c>
      <c r="I415" s="4">
        <v>1794.8530000000001</v>
      </c>
      <c r="J415" s="4">
        <v>1682.7370000000001</v>
      </c>
      <c r="K415" s="4">
        <v>2089.6010000000001</v>
      </c>
      <c r="L415" s="4">
        <v>313.38</v>
      </c>
      <c r="M415" s="4">
        <v>1054.51</v>
      </c>
      <c r="N415" s="4">
        <v>1059.1036999999999</v>
      </c>
      <c r="O415" s="4">
        <v>1241.7940000000001</v>
      </c>
      <c r="P415" s="8">
        <f t="shared" si="6"/>
        <v>15098.896699999999</v>
      </c>
    </row>
    <row r="416" spans="1:16">
      <c r="A416" s="3">
        <v>170</v>
      </c>
      <c r="B416" s="3">
        <v>4</v>
      </c>
      <c r="C416" s="3">
        <v>2</v>
      </c>
      <c r="D416" s="4">
        <v>781.29000000000008</v>
      </c>
      <c r="E416" s="4">
        <v>771.23</v>
      </c>
      <c r="F416" s="4">
        <v>792.94999999999993</v>
      </c>
      <c r="G416" s="4">
        <v>852</v>
      </c>
      <c r="H416" s="4">
        <v>1652.01</v>
      </c>
      <c r="I416" s="4">
        <v>2037.12</v>
      </c>
      <c r="J416" s="4">
        <v>2076.06</v>
      </c>
      <c r="K416" s="4">
        <v>2212.4899999999998</v>
      </c>
      <c r="L416" s="4">
        <v>1469.41</v>
      </c>
      <c r="M416" s="4">
        <v>1253.4100000000001</v>
      </c>
      <c r="N416" s="4">
        <v>878.06000000000006</v>
      </c>
      <c r="O416" s="4">
        <v>707.36</v>
      </c>
      <c r="P416" s="8">
        <f t="shared" si="6"/>
        <v>15483.39</v>
      </c>
    </row>
    <row r="417" spans="1:16">
      <c r="A417" s="5">
        <v>248</v>
      </c>
      <c r="B417" s="5">
        <v>4</v>
      </c>
      <c r="C417" s="3">
        <v>1</v>
      </c>
      <c r="D417" s="4">
        <v>1186.1500000000001</v>
      </c>
      <c r="E417" s="4">
        <v>820.88</v>
      </c>
      <c r="F417" s="4">
        <v>976.3</v>
      </c>
      <c r="G417" s="4">
        <v>1059.83</v>
      </c>
      <c r="H417" s="4">
        <v>1459.44</v>
      </c>
      <c r="I417" s="4">
        <v>1933.18</v>
      </c>
      <c r="J417" s="4">
        <v>2179.5300000000002</v>
      </c>
      <c r="K417" s="4">
        <v>2127.08</v>
      </c>
      <c r="L417" s="4">
        <v>841.04</v>
      </c>
      <c r="M417" s="4">
        <v>949.41</v>
      </c>
      <c r="N417" s="4">
        <v>1098.23</v>
      </c>
      <c r="O417" s="4">
        <v>1051.8599999999999</v>
      </c>
      <c r="P417" s="8">
        <f t="shared" si="6"/>
        <v>15682.93</v>
      </c>
    </row>
    <row r="418" spans="1:16">
      <c r="A418" s="5">
        <v>248</v>
      </c>
      <c r="B418" s="5">
        <v>4</v>
      </c>
      <c r="C418" s="3">
        <v>1</v>
      </c>
      <c r="D418" s="4">
        <v>1186.1500000000001</v>
      </c>
      <c r="E418" s="4">
        <v>820.88</v>
      </c>
      <c r="F418" s="4">
        <v>976.3</v>
      </c>
      <c r="G418" s="4">
        <v>1059.83</v>
      </c>
      <c r="H418" s="4">
        <v>1459.44</v>
      </c>
      <c r="I418" s="4">
        <v>1933.18</v>
      </c>
      <c r="J418" s="4">
        <v>2179.5300000000002</v>
      </c>
      <c r="K418" s="4">
        <v>2127.08</v>
      </c>
      <c r="L418" s="4">
        <v>2426</v>
      </c>
      <c r="M418" s="4">
        <v>690.2</v>
      </c>
      <c r="N418" s="4">
        <v>1098.23</v>
      </c>
      <c r="O418" s="4">
        <v>1051.8599999999999</v>
      </c>
      <c r="P418" s="8">
        <f t="shared" si="6"/>
        <v>17008.68</v>
      </c>
    </row>
    <row r="419" spans="1:16">
      <c r="A419" s="3">
        <v>192</v>
      </c>
      <c r="B419" s="3">
        <v>4</v>
      </c>
      <c r="C419" s="3">
        <v>2</v>
      </c>
      <c r="D419" s="4">
        <v>1156.442</v>
      </c>
      <c r="E419" s="4">
        <v>1031.17</v>
      </c>
      <c r="F419" s="4">
        <v>1332.1980000000001</v>
      </c>
      <c r="G419" s="4">
        <v>1515.7080000000001</v>
      </c>
      <c r="H419" s="4">
        <v>1968.1233</v>
      </c>
      <c r="I419" s="4">
        <v>2135.2566999999999</v>
      </c>
      <c r="J419" s="4">
        <v>2352.3319999999999</v>
      </c>
      <c r="K419" s="4">
        <v>2345.4140000000002</v>
      </c>
      <c r="L419" s="4">
        <v>438.28</v>
      </c>
      <c r="M419" s="4">
        <v>922</v>
      </c>
      <c r="N419" s="4">
        <v>1205.2840000000001</v>
      </c>
      <c r="O419" s="4">
        <v>1126.78</v>
      </c>
      <c r="P419" s="8">
        <f t="shared" si="6"/>
        <v>17528.988000000001</v>
      </c>
    </row>
    <row r="420" spans="1:16">
      <c r="A420" s="5">
        <v>290</v>
      </c>
      <c r="B420" s="5">
        <v>5</v>
      </c>
      <c r="C420" s="3">
        <v>2</v>
      </c>
      <c r="D420" s="4">
        <v>1821.2</v>
      </c>
      <c r="E420" s="4">
        <v>1627.2</v>
      </c>
      <c r="F420" s="4">
        <v>1918.8</v>
      </c>
      <c r="G420" s="4">
        <v>1828.2</v>
      </c>
      <c r="H420" s="4">
        <v>2105.3000000000002</v>
      </c>
      <c r="I420" s="4">
        <v>2086.8000000000002</v>
      </c>
      <c r="J420" s="4">
        <v>2701.1</v>
      </c>
      <c r="K420" s="4">
        <v>2181.1</v>
      </c>
      <c r="L420" s="4">
        <v>384.36</v>
      </c>
      <c r="M420" s="4">
        <v>273.70999999999998</v>
      </c>
      <c r="N420" s="4">
        <v>1915.35</v>
      </c>
      <c r="O420" s="4">
        <v>1921.2</v>
      </c>
      <c r="P420" s="8">
        <f t="shared" si="6"/>
        <v>20764.32</v>
      </c>
    </row>
    <row r="421" spans="1:16">
      <c r="A421" s="3">
        <v>225</v>
      </c>
      <c r="B421" s="3">
        <v>5</v>
      </c>
      <c r="C421" s="3">
        <v>1</v>
      </c>
      <c r="D421" s="4">
        <v>1104.6659999999999</v>
      </c>
      <c r="E421" s="4">
        <v>770.33500000000004</v>
      </c>
      <c r="F421" s="4">
        <v>1141.546</v>
      </c>
      <c r="G421" s="4">
        <v>1223.5999999999999</v>
      </c>
      <c r="H421" s="4">
        <v>1800.9</v>
      </c>
      <c r="I421" s="4">
        <v>1849.2370000000001</v>
      </c>
      <c r="J421" s="4">
        <v>2125.3150000000001</v>
      </c>
      <c r="K421" s="4">
        <v>2263.7399999999998</v>
      </c>
      <c r="L421" s="4">
        <v>385.52</v>
      </c>
      <c r="M421" s="4">
        <v>249.71</v>
      </c>
      <c r="N421" s="4">
        <v>1279.7149999999999</v>
      </c>
      <c r="O421" s="4">
        <v>1002.207</v>
      </c>
      <c r="P421" s="8">
        <f t="shared" si="6"/>
        <v>15196.491</v>
      </c>
    </row>
    <row r="422" spans="1:16">
      <c r="A422" s="3">
        <v>190</v>
      </c>
      <c r="B422" s="3">
        <v>5</v>
      </c>
      <c r="C422" s="3">
        <v>5</v>
      </c>
      <c r="D422" s="4">
        <v>1020.1</v>
      </c>
      <c r="E422" s="4">
        <v>942.6</v>
      </c>
      <c r="F422" s="4">
        <v>1041.2</v>
      </c>
      <c r="G422" s="4">
        <v>1016.1</v>
      </c>
      <c r="H422" s="4">
        <v>1281.0999999999999</v>
      </c>
      <c r="I422" s="4">
        <v>1419.8</v>
      </c>
      <c r="J422" s="4">
        <v>1476.5</v>
      </c>
      <c r="K422" s="4">
        <v>1683.2</v>
      </c>
      <c r="L422" s="4">
        <v>609.12</v>
      </c>
      <c r="M422" s="4">
        <v>1225.9000000000001</v>
      </c>
      <c r="N422" s="4">
        <v>1057.2</v>
      </c>
      <c r="O422" s="4">
        <v>1026.5</v>
      </c>
      <c r="P422" s="8">
        <f t="shared" si="6"/>
        <v>13799.320000000003</v>
      </c>
    </row>
    <row r="423" spans="1:16">
      <c r="A423" s="3">
        <v>380</v>
      </c>
      <c r="B423" s="3">
        <v>5</v>
      </c>
      <c r="C423" s="3">
        <v>7</v>
      </c>
      <c r="D423" s="4">
        <v>598.61749999999995</v>
      </c>
      <c r="E423" s="4">
        <v>168.05770000000001</v>
      </c>
      <c r="F423" s="4">
        <v>297</v>
      </c>
      <c r="G423" s="4">
        <v>1385.9869000000001</v>
      </c>
      <c r="H423" s="4">
        <v>829.11869999999999</v>
      </c>
      <c r="I423" s="4">
        <v>2192.5810999999999</v>
      </c>
      <c r="J423" s="4">
        <v>1571.4464</v>
      </c>
      <c r="K423" s="4">
        <v>1710.2426</v>
      </c>
      <c r="L423" s="4">
        <v>356.17</v>
      </c>
      <c r="M423" s="4">
        <v>1321.6</v>
      </c>
      <c r="N423" s="4">
        <v>976.82740000000001</v>
      </c>
      <c r="O423" s="4">
        <v>1024.0334</v>
      </c>
      <c r="P423" s="8">
        <f t="shared" si="6"/>
        <v>12431.681700000001</v>
      </c>
    </row>
    <row r="424" spans="1:16">
      <c r="A424" s="3">
        <v>255</v>
      </c>
      <c r="B424" s="3">
        <v>5</v>
      </c>
      <c r="C424" s="3">
        <v>7</v>
      </c>
      <c r="D424" s="4">
        <v>677.95</v>
      </c>
      <c r="E424" s="4">
        <v>733.6</v>
      </c>
      <c r="F424" s="4">
        <v>862.65</v>
      </c>
      <c r="G424" s="4">
        <v>978.13</v>
      </c>
      <c r="H424" s="4">
        <v>1345.53</v>
      </c>
      <c r="I424" s="4">
        <v>1362.2</v>
      </c>
      <c r="J424" s="4">
        <v>1236.5</v>
      </c>
      <c r="K424" s="4">
        <v>1439</v>
      </c>
      <c r="L424" s="4">
        <v>758.54</v>
      </c>
      <c r="M424" s="4">
        <v>917.36</v>
      </c>
      <c r="N424" s="4">
        <v>1033.58</v>
      </c>
      <c r="O424" s="4">
        <v>758.94</v>
      </c>
      <c r="P424" s="8">
        <f t="shared" si="6"/>
        <v>12103.980000000003</v>
      </c>
    </row>
    <row r="425" spans="1:16">
      <c r="A425" s="3">
        <v>203</v>
      </c>
      <c r="B425" s="3">
        <v>5</v>
      </c>
      <c r="C425" s="3">
        <v>2</v>
      </c>
      <c r="D425" s="4">
        <v>449.4</v>
      </c>
      <c r="E425" s="4">
        <v>354.2</v>
      </c>
      <c r="F425" s="4">
        <v>393.1</v>
      </c>
      <c r="G425" s="4">
        <v>534.29999999999995</v>
      </c>
      <c r="H425" s="4">
        <v>1168</v>
      </c>
      <c r="I425" s="4">
        <v>1528.8</v>
      </c>
      <c r="J425" s="4">
        <v>1503.6</v>
      </c>
      <c r="K425" s="4">
        <v>1502.6</v>
      </c>
      <c r="L425" s="4">
        <v>1881.6</v>
      </c>
      <c r="M425" s="4">
        <v>902.82</v>
      </c>
      <c r="N425" s="4">
        <v>769.5</v>
      </c>
      <c r="O425" s="4">
        <v>534.4</v>
      </c>
      <c r="P425" s="8">
        <f t="shared" si="6"/>
        <v>11522.32</v>
      </c>
    </row>
    <row r="426" spans="1:16">
      <c r="A426" s="3">
        <v>255</v>
      </c>
      <c r="B426" s="3">
        <v>5</v>
      </c>
      <c r="C426" s="3">
        <v>7</v>
      </c>
      <c r="D426" s="4">
        <v>677.95</v>
      </c>
      <c r="E426" s="4">
        <v>733.6</v>
      </c>
      <c r="F426" s="4">
        <v>862.65</v>
      </c>
      <c r="G426" s="4">
        <v>978.13</v>
      </c>
      <c r="H426" s="4">
        <v>1345.53</v>
      </c>
      <c r="I426" s="4">
        <v>1362.2</v>
      </c>
      <c r="J426" s="4">
        <v>1236.5</v>
      </c>
      <c r="K426" s="4">
        <v>1439</v>
      </c>
      <c r="L426" s="4">
        <v>166.96299999999999</v>
      </c>
      <c r="M426" s="4">
        <v>171.297</v>
      </c>
      <c r="N426" s="4">
        <v>1033.58</v>
      </c>
      <c r="O426" s="4">
        <v>758.94</v>
      </c>
      <c r="P426" s="8">
        <f t="shared" si="6"/>
        <v>10766.340000000002</v>
      </c>
    </row>
    <row r="427" spans="1:16">
      <c r="A427" s="3">
        <v>280</v>
      </c>
      <c r="B427" s="3">
        <v>5</v>
      </c>
      <c r="C427" s="3">
        <v>4</v>
      </c>
      <c r="D427" s="4">
        <v>856.51</v>
      </c>
      <c r="E427" s="4">
        <v>661.89</v>
      </c>
      <c r="F427" s="4">
        <v>735.68</v>
      </c>
      <c r="G427" s="4">
        <v>862.69</v>
      </c>
      <c r="H427" s="4">
        <v>1091.18</v>
      </c>
      <c r="I427" s="4">
        <v>1231.9100000000001</v>
      </c>
      <c r="J427" s="4">
        <v>1329.19</v>
      </c>
      <c r="K427" s="4">
        <v>1296.7</v>
      </c>
      <c r="L427" s="4">
        <v>121.23</v>
      </c>
      <c r="M427" s="4">
        <v>494.76</v>
      </c>
      <c r="N427" s="4">
        <v>1038.8499999999999</v>
      </c>
      <c r="O427" s="4">
        <v>886.17</v>
      </c>
      <c r="P427" s="8">
        <f t="shared" si="6"/>
        <v>10606.759999999998</v>
      </c>
    </row>
    <row r="428" spans="1:16">
      <c r="A428" s="5">
        <v>280</v>
      </c>
      <c r="B428" s="5">
        <v>5</v>
      </c>
      <c r="C428" s="3">
        <v>1</v>
      </c>
      <c r="D428" s="4">
        <v>986</v>
      </c>
      <c r="E428" s="4">
        <v>765.14</v>
      </c>
      <c r="F428" s="4">
        <v>858.15</v>
      </c>
      <c r="G428" s="4">
        <v>770.62</v>
      </c>
      <c r="H428" s="4">
        <v>976.19</v>
      </c>
      <c r="I428" s="4">
        <v>1076.56</v>
      </c>
      <c r="J428" s="4">
        <v>1217.6138000000001</v>
      </c>
      <c r="K428" s="4">
        <v>1020.07</v>
      </c>
      <c r="L428" s="4">
        <v>460.29</v>
      </c>
      <c r="M428" s="4">
        <v>437</v>
      </c>
      <c r="N428" s="4">
        <v>864.54</v>
      </c>
      <c r="O428" s="4">
        <v>992.6</v>
      </c>
      <c r="P428" s="8">
        <f t="shared" si="6"/>
        <v>10424.773800000001</v>
      </c>
    </row>
    <row r="429" spans="1:16">
      <c r="A429" s="5">
        <v>233</v>
      </c>
      <c r="B429" s="5">
        <v>5</v>
      </c>
      <c r="C429" s="3">
        <v>8</v>
      </c>
      <c r="D429" s="4">
        <v>680.63</v>
      </c>
      <c r="E429" s="4">
        <v>561.56999999999994</v>
      </c>
      <c r="F429" s="4">
        <v>711.46</v>
      </c>
      <c r="G429" s="4">
        <v>618.43000000000006</v>
      </c>
      <c r="H429" s="4">
        <v>995.31000000000006</v>
      </c>
      <c r="I429" s="4">
        <v>1270.8499999999999</v>
      </c>
      <c r="J429" s="4">
        <v>1254.29</v>
      </c>
      <c r="K429" s="4">
        <v>1724.63</v>
      </c>
      <c r="L429" s="4">
        <v>479.39</v>
      </c>
      <c r="M429" s="4">
        <v>589.46</v>
      </c>
      <c r="N429" s="4">
        <v>648.15</v>
      </c>
      <c r="O429" s="4">
        <v>710.76</v>
      </c>
      <c r="P429" s="8">
        <f t="shared" si="6"/>
        <v>10244.93</v>
      </c>
    </row>
    <row r="430" spans="1:16">
      <c r="A430" s="3">
        <v>333</v>
      </c>
      <c r="B430" s="3">
        <v>5</v>
      </c>
      <c r="C430" s="3">
        <v>6</v>
      </c>
      <c r="D430" s="4">
        <v>679.32</v>
      </c>
      <c r="E430" s="4">
        <v>543.58000000000004</v>
      </c>
      <c r="F430" s="4">
        <v>674.01</v>
      </c>
      <c r="G430" s="4">
        <v>868.41</v>
      </c>
      <c r="H430" s="4">
        <v>1105.51</v>
      </c>
      <c r="I430" s="4">
        <v>1579.58</v>
      </c>
      <c r="J430" s="4">
        <v>1354.1</v>
      </c>
      <c r="K430" s="4">
        <v>1785.63</v>
      </c>
      <c r="L430" s="4">
        <v>78.08</v>
      </c>
      <c r="M430" s="4">
        <v>386.92</v>
      </c>
      <c r="N430" s="4">
        <v>684.69</v>
      </c>
      <c r="O430" s="4">
        <v>272.60000000000002</v>
      </c>
      <c r="P430" s="8">
        <f t="shared" si="6"/>
        <v>10012.43</v>
      </c>
    </row>
    <row r="431" spans="1:16">
      <c r="A431" s="3">
        <v>222</v>
      </c>
      <c r="B431" s="3">
        <v>5</v>
      </c>
      <c r="C431" s="3">
        <v>2</v>
      </c>
      <c r="D431" s="4">
        <v>734.77</v>
      </c>
      <c r="E431" s="4">
        <v>626.6099999999999</v>
      </c>
      <c r="F431" s="4">
        <v>559.47</v>
      </c>
      <c r="G431" s="4">
        <v>540.26</v>
      </c>
      <c r="H431" s="4">
        <v>819.67</v>
      </c>
      <c r="I431" s="4">
        <v>1040.57</v>
      </c>
      <c r="J431" s="4">
        <v>1038.02</v>
      </c>
      <c r="K431" s="4">
        <v>1119.6500000000001</v>
      </c>
      <c r="L431" s="4">
        <v>817.48</v>
      </c>
      <c r="M431" s="4">
        <v>1186.3399999999999</v>
      </c>
      <c r="N431" s="4">
        <v>718.37</v>
      </c>
      <c r="O431" s="4">
        <v>736.3</v>
      </c>
      <c r="P431" s="8">
        <f t="shared" si="6"/>
        <v>9937.5099999999984</v>
      </c>
    </row>
    <row r="432" spans="1:16">
      <c r="A432" s="3">
        <v>333</v>
      </c>
      <c r="B432" s="3">
        <v>5</v>
      </c>
      <c r="C432" s="3">
        <v>6</v>
      </c>
      <c r="D432" s="4">
        <v>679.32</v>
      </c>
      <c r="E432" s="4">
        <v>543.58000000000004</v>
      </c>
      <c r="F432" s="4">
        <v>674.01</v>
      </c>
      <c r="G432" s="4">
        <v>868.41</v>
      </c>
      <c r="H432" s="4">
        <v>1105.51</v>
      </c>
      <c r="I432" s="4">
        <v>1579.58</v>
      </c>
      <c r="J432" s="4">
        <v>1354.1</v>
      </c>
      <c r="K432" s="4">
        <v>1785.63</v>
      </c>
      <c r="L432" s="4">
        <v>137.08000000000001</v>
      </c>
      <c r="M432" s="4">
        <v>139.01</v>
      </c>
      <c r="N432" s="4">
        <v>684.69</v>
      </c>
      <c r="O432" s="4">
        <v>272.60000000000002</v>
      </c>
      <c r="P432" s="8">
        <f t="shared" si="6"/>
        <v>9823.52</v>
      </c>
    </row>
    <row r="433" spans="1:16">
      <c r="A433" s="3">
        <v>203</v>
      </c>
      <c r="B433" s="3">
        <v>5</v>
      </c>
      <c r="C433" s="3">
        <v>2</v>
      </c>
      <c r="D433" s="4">
        <v>449.4</v>
      </c>
      <c r="E433" s="4">
        <v>354.2</v>
      </c>
      <c r="F433" s="4">
        <v>393.1</v>
      </c>
      <c r="G433" s="4">
        <v>534.29999999999995</v>
      </c>
      <c r="H433" s="4">
        <v>1168</v>
      </c>
      <c r="I433" s="4">
        <v>1528.8</v>
      </c>
      <c r="J433" s="4">
        <v>1503.6</v>
      </c>
      <c r="K433" s="4">
        <v>1502.6</v>
      </c>
      <c r="L433" s="4">
        <v>510.49</v>
      </c>
      <c r="M433" s="4">
        <v>563.15</v>
      </c>
      <c r="N433" s="4">
        <v>769.5</v>
      </c>
      <c r="O433" s="4">
        <v>534.4</v>
      </c>
      <c r="P433" s="8">
        <f t="shared" si="6"/>
        <v>9811.5399999999991</v>
      </c>
    </row>
    <row r="434" spans="1:16">
      <c r="A434" s="3">
        <v>330</v>
      </c>
      <c r="B434" s="3">
        <v>5</v>
      </c>
      <c r="C434" s="3">
        <v>7</v>
      </c>
      <c r="D434" s="4">
        <v>584.20000000000005</v>
      </c>
      <c r="E434" s="4">
        <v>618.6</v>
      </c>
      <c r="F434" s="4">
        <v>703.2</v>
      </c>
      <c r="G434" s="4">
        <v>535.29999999999995</v>
      </c>
      <c r="H434" s="4">
        <v>740.7</v>
      </c>
      <c r="I434" s="4">
        <v>734.7</v>
      </c>
      <c r="J434" s="4">
        <v>638.1</v>
      </c>
      <c r="K434" s="4">
        <v>788.4</v>
      </c>
      <c r="L434" s="4">
        <v>1046.26</v>
      </c>
      <c r="M434" s="4">
        <v>836.56999999999994</v>
      </c>
      <c r="N434" s="4">
        <v>555.70000000000005</v>
      </c>
      <c r="O434" s="4">
        <v>675.7</v>
      </c>
      <c r="P434" s="8">
        <f t="shared" si="6"/>
        <v>8457.43</v>
      </c>
    </row>
    <row r="435" spans="1:16">
      <c r="A435" s="3">
        <v>188</v>
      </c>
      <c r="B435" s="3">
        <v>5</v>
      </c>
      <c r="C435" s="3">
        <v>6</v>
      </c>
      <c r="D435" s="4">
        <v>306.40600000000001</v>
      </c>
      <c r="E435" s="4">
        <v>340.46600000000001</v>
      </c>
      <c r="F435" s="4">
        <v>290.04399999999998</v>
      </c>
      <c r="G435" s="4">
        <v>312.51499999999999</v>
      </c>
      <c r="H435" s="4">
        <v>703.61500000000001</v>
      </c>
      <c r="I435" s="4">
        <v>754.65499999999997</v>
      </c>
      <c r="J435" s="4">
        <v>880.89099999999996</v>
      </c>
      <c r="K435" s="4">
        <v>866.10199999999998</v>
      </c>
      <c r="L435" s="4">
        <v>955.37000000000012</v>
      </c>
      <c r="M435" s="4">
        <v>871.86</v>
      </c>
      <c r="N435" s="4">
        <v>238.303</v>
      </c>
      <c r="O435" s="4">
        <v>275.31200000000001</v>
      </c>
      <c r="P435" s="8">
        <f t="shared" si="6"/>
        <v>6795.5389999999998</v>
      </c>
    </row>
    <row r="436" spans="1:16">
      <c r="A436" s="3">
        <v>289</v>
      </c>
      <c r="B436" s="3">
        <v>5</v>
      </c>
      <c r="C436" s="3">
        <v>3</v>
      </c>
      <c r="D436" s="4">
        <v>339.84300000000002</v>
      </c>
      <c r="E436" s="4">
        <v>319.5652</v>
      </c>
      <c r="F436" s="4">
        <v>550.87739999999997</v>
      </c>
      <c r="G436" s="4">
        <v>417.68579999999997</v>
      </c>
      <c r="H436" s="4">
        <v>431</v>
      </c>
      <c r="I436" s="4">
        <v>1344.8063999999999</v>
      </c>
      <c r="J436" s="4">
        <v>750.54449999999997</v>
      </c>
      <c r="K436" s="4">
        <v>750.5444</v>
      </c>
      <c r="L436" s="4">
        <v>542.79</v>
      </c>
      <c r="M436" s="4">
        <v>445.89299999999997</v>
      </c>
      <c r="N436" s="4">
        <v>-37.342500000000001</v>
      </c>
      <c r="O436" s="4">
        <v>185.7739</v>
      </c>
      <c r="P436" s="8">
        <f t="shared" si="6"/>
        <v>6041.9811</v>
      </c>
    </row>
    <row r="437" spans="1:16">
      <c r="A437" s="3">
        <v>186</v>
      </c>
      <c r="B437" s="3">
        <v>5</v>
      </c>
      <c r="C437" s="3">
        <v>4</v>
      </c>
      <c r="D437" s="4">
        <v>427.94</v>
      </c>
      <c r="E437" s="4">
        <v>296.18</v>
      </c>
      <c r="F437" s="4">
        <v>371.44</v>
      </c>
      <c r="G437" s="4">
        <v>347.94</v>
      </c>
      <c r="H437" s="4">
        <v>450.35</v>
      </c>
      <c r="I437" s="4">
        <v>555.67999999999995</v>
      </c>
      <c r="J437" s="4">
        <v>492.66</v>
      </c>
      <c r="K437" s="4">
        <v>537.03</v>
      </c>
      <c r="L437" s="4">
        <v>379.02</v>
      </c>
      <c r="M437" s="4">
        <v>395.84</v>
      </c>
      <c r="N437" s="4">
        <v>376.91</v>
      </c>
      <c r="O437" s="4">
        <v>383.16</v>
      </c>
      <c r="P437" s="8">
        <f t="shared" si="6"/>
        <v>5014.1499999999987</v>
      </c>
    </row>
    <row r="438" spans="1:16">
      <c r="A438" s="3">
        <v>170</v>
      </c>
      <c r="B438" s="3">
        <v>5</v>
      </c>
      <c r="C438" s="3">
        <v>2</v>
      </c>
      <c r="D438" s="4">
        <v>239.1</v>
      </c>
      <c r="E438" s="4">
        <v>177.09</v>
      </c>
      <c r="F438" s="4">
        <v>249.7</v>
      </c>
      <c r="G438" s="4">
        <v>186.25</v>
      </c>
      <c r="H438" s="4">
        <v>206.82</v>
      </c>
      <c r="I438" s="4">
        <v>439.79</v>
      </c>
      <c r="J438" s="4">
        <v>412.94</v>
      </c>
      <c r="K438" s="4">
        <v>482.76</v>
      </c>
      <c r="L438" s="4">
        <v>727.81999999999994</v>
      </c>
      <c r="M438" s="4">
        <v>306.55</v>
      </c>
      <c r="N438" s="4">
        <v>306.74</v>
      </c>
      <c r="O438" s="4">
        <v>170.26</v>
      </c>
      <c r="P438" s="8">
        <f t="shared" si="6"/>
        <v>3905.8199999999997</v>
      </c>
    </row>
    <row r="439" spans="1:16">
      <c r="A439" s="3">
        <v>150</v>
      </c>
      <c r="B439" s="3">
        <v>6</v>
      </c>
      <c r="C439" s="3">
        <v>3</v>
      </c>
      <c r="D439" s="4">
        <v>828.06</v>
      </c>
      <c r="E439" s="4">
        <v>436.22</v>
      </c>
      <c r="F439" s="4">
        <v>682.44</v>
      </c>
      <c r="G439" s="4">
        <v>1157.72</v>
      </c>
      <c r="H439" s="4">
        <v>2306.4899999999998</v>
      </c>
      <c r="I439" s="4">
        <v>2798.69</v>
      </c>
      <c r="J439" s="4">
        <v>2593.96</v>
      </c>
      <c r="K439" s="4">
        <v>2922.78</v>
      </c>
      <c r="L439" s="4">
        <v>1003.87</v>
      </c>
      <c r="M439" s="4">
        <v>959.94</v>
      </c>
      <c r="N439" s="4">
        <v>758.33999999999992</v>
      </c>
      <c r="O439" s="4">
        <v>551.13</v>
      </c>
      <c r="P439" s="8">
        <f t="shared" si="6"/>
        <v>16999.640000000003</v>
      </c>
    </row>
    <row r="440" spans="1:16">
      <c r="A440" s="3">
        <v>150</v>
      </c>
      <c r="B440" s="3">
        <v>6</v>
      </c>
      <c r="C440" s="3">
        <v>3</v>
      </c>
      <c r="D440" s="4">
        <v>828.06</v>
      </c>
      <c r="E440" s="4">
        <v>436.22</v>
      </c>
      <c r="F440" s="4">
        <v>682.44</v>
      </c>
      <c r="G440" s="4">
        <v>1157.72</v>
      </c>
      <c r="H440" s="4">
        <v>2306.4899999999998</v>
      </c>
      <c r="I440" s="4">
        <v>2798.69</v>
      </c>
      <c r="J440" s="4">
        <v>2593.96</v>
      </c>
      <c r="K440" s="4">
        <v>2922.78</v>
      </c>
      <c r="L440" s="4">
        <v>760.63</v>
      </c>
      <c r="M440" s="4">
        <v>697.21</v>
      </c>
      <c r="N440" s="4">
        <v>758.33999999999992</v>
      </c>
      <c r="O440" s="4">
        <v>551.13</v>
      </c>
      <c r="P440" s="8">
        <f t="shared" si="6"/>
        <v>16493.670000000002</v>
      </c>
    </row>
    <row r="441" spans="1:16">
      <c r="A441" s="3">
        <v>180</v>
      </c>
      <c r="B441" s="3">
        <v>6</v>
      </c>
      <c r="C441" s="3">
        <v>1</v>
      </c>
      <c r="D441" s="4">
        <v>783.85</v>
      </c>
      <c r="E441" s="4">
        <v>617.86</v>
      </c>
      <c r="F441" s="4">
        <v>868.34</v>
      </c>
      <c r="G441" s="4">
        <v>910.73</v>
      </c>
      <c r="H441" s="4">
        <v>1057.0899999999999</v>
      </c>
      <c r="I441" s="4">
        <v>1164.57</v>
      </c>
      <c r="J441" s="4">
        <v>1425.3</v>
      </c>
      <c r="K441" s="4">
        <v>1508.64</v>
      </c>
      <c r="L441" s="4">
        <v>1149.1500000000001</v>
      </c>
      <c r="M441" s="4">
        <v>318.72000000000003</v>
      </c>
      <c r="N441" s="4">
        <v>997.28</v>
      </c>
      <c r="O441" s="4">
        <v>710.66000000000008</v>
      </c>
      <c r="P441" s="8">
        <f t="shared" si="6"/>
        <v>11512.189999999999</v>
      </c>
    </row>
    <row r="442" spans="1:16">
      <c r="A442" s="3">
        <v>260</v>
      </c>
      <c r="B442" s="3">
        <v>6</v>
      </c>
      <c r="C442" s="3">
        <v>4</v>
      </c>
      <c r="D442" s="4">
        <v>574.22</v>
      </c>
      <c r="E442" s="4">
        <v>687.72</v>
      </c>
      <c r="F442" s="4">
        <v>821.69</v>
      </c>
      <c r="G442" s="4">
        <v>582.12</v>
      </c>
      <c r="H442" s="4">
        <v>1040.05</v>
      </c>
      <c r="I442" s="4">
        <v>963.96</v>
      </c>
      <c r="J442" s="4">
        <v>794.74</v>
      </c>
      <c r="K442" s="4">
        <v>862.64</v>
      </c>
      <c r="L442" s="4">
        <v>2010</v>
      </c>
      <c r="M442" s="4">
        <v>730.56359999999995</v>
      </c>
      <c r="N442" s="4">
        <v>597.14</v>
      </c>
      <c r="O442" s="4">
        <v>583.54</v>
      </c>
      <c r="P442" s="8">
        <f t="shared" si="6"/>
        <v>10248.383599999997</v>
      </c>
    </row>
    <row r="443" spans="1:16">
      <c r="A443" s="3">
        <v>260</v>
      </c>
      <c r="B443" s="3">
        <v>6</v>
      </c>
      <c r="C443" s="3">
        <v>4</v>
      </c>
      <c r="D443" s="4">
        <v>574.22</v>
      </c>
      <c r="E443" s="4">
        <v>687.72</v>
      </c>
      <c r="F443" s="4">
        <v>821.69</v>
      </c>
      <c r="G443" s="4">
        <v>582.12</v>
      </c>
      <c r="H443" s="4">
        <v>1040.05</v>
      </c>
      <c r="I443" s="4">
        <v>963.96</v>
      </c>
      <c r="J443" s="4">
        <v>794.74</v>
      </c>
      <c r="K443" s="4">
        <v>862.64</v>
      </c>
      <c r="L443" s="4">
        <v>1381.9639999999999</v>
      </c>
      <c r="M443" s="4">
        <v>628.54200000000003</v>
      </c>
      <c r="N443" s="4">
        <v>597.14</v>
      </c>
      <c r="O443" s="4">
        <v>583.54</v>
      </c>
      <c r="P443" s="8">
        <f t="shared" si="6"/>
        <v>9518.3260000000009</v>
      </c>
    </row>
    <row r="444" spans="1:16">
      <c r="A444" s="3">
        <v>290</v>
      </c>
      <c r="B444" s="3">
        <v>8</v>
      </c>
      <c r="C444" s="3">
        <v>5</v>
      </c>
      <c r="D444" s="4">
        <v>717</v>
      </c>
      <c r="E444" s="4">
        <v>655</v>
      </c>
      <c r="F444" s="4">
        <v>781.03</v>
      </c>
      <c r="G444" s="4">
        <v>883.11</v>
      </c>
      <c r="H444" s="4">
        <v>1492.88</v>
      </c>
      <c r="I444" s="4">
        <v>1862.21</v>
      </c>
      <c r="J444" s="4">
        <v>1952.95</v>
      </c>
      <c r="K444" s="4">
        <v>1902.08</v>
      </c>
      <c r="L444" s="4">
        <v>708</v>
      </c>
      <c r="M444" s="4">
        <v>102.81</v>
      </c>
      <c r="N444" s="4">
        <v>829.92</v>
      </c>
      <c r="O444" s="4">
        <v>640.22</v>
      </c>
      <c r="P444" s="8">
        <f t="shared" si="6"/>
        <v>12527.21</v>
      </c>
    </row>
    <row r="445" spans="1:16"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>
      <c r="P446" s="4"/>
    </row>
    <row r="447" spans="1:16">
      <c r="C447" s="6"/>
      <c r="P447" s="4"/>
    </row>
    <row r="448" spans="1:16">
      <c r="P448" s="4"/>
    </row>
    <row r="449" spans="16:16">
      <c r="P449" s="4"/>
    </row>
    <row r="450" spans="16:16">
      <c r="P450" s="4"/>
    </row>
    <row r="451" spans="16:16">
      <c r="P451" s="4"/>
    </row>
    <row r="452" spans="16:16">
      <c r="P452" s="4"/>
    </row>
    <row r="453" spans="16:16">
      <c r="P453" s="4"/>
    </row>
    <row r="454" spans="16:16">
      <c r="P454" s="4"/>
    </row>
    <row r="455" spans="16:16">
      <c r="P455" s="4"/>
    </row>
    <row r="456" spans="16:16">
      <c r="P456" s="4"/>
    </row>
    <row r="457" spans="16:16">
      <c r="P457" s="4"/>
    </row>
    <row r="458" spans="16:16">
      <c r="P458" s="4"/>
    </row>
    <row r="459" spans="16:16">
      <c r="P459" s="4"/>
    </row>
    <row r="460" spans="16:16">
      <c r="P460" s="4"/>
    </row>
    <row r="461" spans="16:16">
      <c r="P461" s="4"/>
    </row>
    <row r="462" spans="16:16">
      <c r="P462" s="4"/>
    </row>
    <row r="463" spans="16:16">
      <c r="P463" s="4"/>
    </row>
    <row r="464" spans="16:16">
      <c r="P464" s="4"/>
    </row>
    <row r="465" spans="16:16">
      <c r="P465" s="4"/>
    </row>
    <row r="466" spans="16:16">
      <c r="P466" s="4"/>
    </row>
    <row r="467" spans="16:16">
      <c r="P467" s="4"/>
    </row>
    <row r="468" spans="16:16">
      <c r="P468" s="4"/>
    </row>
    <row r="469" spans="16:16">
      <c r="P469" s="4"/>
    </row>
    <row r="470" spans="16:16">
      <c r="P470" s="4"/>
    </row>
    <row r="471" spans="16:16">
      <c r="P471" s="4"/>
    </row>
    <row r="472" spans="16:16">
      <c r="P472" s="4"/>
    </row>
    <row r="473" spans="16:16">
      <c r="P473" s="4"/>
    </row>
    <row r="474" spans="16:16">
      <c r="P474" s="4"/>
    </row>
    <row r="475" spans="16:16">
      <c r="P475" s="4"/>
    </row>
    <row r="476" spans="16:16">
      <c r="P476" s="4"/>
    </row>
    <row r="477" spans="16:16">
      <c r="P477" s="4"/>
    </row>
    <row r="478" spans="16:16">
      <c r="P478" s="4"/>
    </row>
    <row r="479" spans="16:16">
      <c r="P479" s="4"/>
    </row>
    <row r="480" spans="16:16">
      <c r="P480" s="4"/>
    </row>
    <row r="481" spans="16:16">
      <c r="P481" s="4"/>
    </row>
    <row r="482" spans="16:16">
      <c r="P482" s="4"/>
    </row>
    <row r="483" spans="16:16">
      <c r="P483" s="4"/>
    </row>
    <row r="484" spans="16:16">
      <c r="P484" s="4"/>
    </row>
    <row r="485" spans="16:16">
      <c r="P485" s="4"/>
    </row>
    <row r="486" spans="16:16">
      <c r="P486" s="4"/>
    </row>
    <row r="487" spans="16:16">
      <c r="P487" s="4"/>
    </row>
    <row r="488" spans="16:16">
      <c r="P488" s="4"/>
    </row>
    <row r="489" spans="16:16">
      <c r="P489" s="4"/>
    </row>
    <row r="490" spans="16:16">
      <c r="P490" s="4"/>
    </row>
    <row r="491" spans="16:16">
      <c r="P491" s="4"/>
    </row>
    <row r="492" spans="16:16">
      <c r="P492" s="4"/>
    </row>
    <row r="493" spans="16:16">
      <c r="P493" s="4"/>
    </row>
    <row r="494" spans="16:16">
      <c r="P494" s="4"/>
    </row>
    <row r="495" spans="16:16">
      <c r="P495" s="4"/>
    </row>
    <row r="496" spans="16:16">
      <c r="P496" s="4"/>
    </row>
    <row r="497" spans="16:16">
      <c r="P497" s="4"/>
    </row>
    <row r="498" spans="16:16">
      <c r="P498" s="4"/>
    </row>
    <row r="499" spans="16:16">
      <c r="P499" s="4"/>
    </row>
    <row r="500" spans="16:16">
      <c r="P500" s="4"/>
    </row>
    <row r="501" spans="16:16">
      <c r="P501" s="4"/>
    </row>
    <row r="502" spans="16:16">
      <c r="P502" s="4"/>
    </row>
    <row r="503" spans="16:16">
      <c r="P503" s="4"/>
    </row>
    <row r="504" spans="16:16">
      <c r="P504" s="4"/>
    </row>
    <row r="505" spans="16:16">
      <c r="P505" s="4"/>
    </row>
    <row r="506" spans="16:16">
      <c r="P506" s="4"/>
    </row>
    <row r="507" spans="16:16">
      <c r="P507" s="4"/>
    </row>
    <row r="508" spans="16:16">
      <c r="P508" s="4"/>
    </row>
    <row r="509" spans="16:16">
      <c r="P509" s="4"/>
    </row>
    <row r="510" spans="16:16">
      <c r="P510" s="4"/>
    </row>
    <row r="511" spans="16:16">
      <c r="P511" s="4"/>
    </row>
    <row r="512" spans="16:16">
      <c r="P512" s="4"/>
    </row>
    <row r="513" spans="16:16">
      <c r="P513" s="4"/>
    </row>
    <row r="514" spans="16:16">
      <c r="P514" s="4"/>
    </row>
    <row r="515" spans="16:16">
      <c r="P515" s="4"/>
    </row>
    <row r="516" spans="16:16">
      <c r="P516" s="4"/>
    </row>
    <row r="517" spans="16:16">
      <c r="P517" s="4"/>
    </row>
    <row r="518" spans="16:16">
      <c r="P518" s="4"/>
    </row>
    <row r="519" spans="16:16">
      <c r="P519" s="4"/>
    </row>
    <row r="520" spans="16:16">
      <c r="P520" s="4"/>
    </row>
    <row r="521" spans="16:16">
      <c r="P521" s="4"/>
    </row>
    <row r="522" spans="16:16">
      <c r="P522" s="4"/>
    </row>
    <row r="523" spans="16:16">
      <c r="P523" s="4"/>
    </row>
    <row r="524" spans="16:16">
      <c r="P524" s="4"/>
    </row>
    <row r="525" spans="16:16">
      <c r="P525" s="4"/>
    </row>
    <row r="526" spans="16:16">
      <c r="P526" s="4"/>
    </row>
    <row r="527" spans="16:16">
      <c r="P527" s="4"/>
    </row>
    <row r="528" spans="16:16">
      <c r="P528" s="4"/>
    </row>
    <row r="529" spans="16:16">
      <c r="P529" s="4"/>
    </row>
    <row r="530" spans="16:16">
      <c r="P530" s="4"/>
    </row>
    <row r="531" spans="16:16">
      <c r="P531" s="4"/>
    </row>
    <row r="532" spans="16:16">
      <c r="P532" s="4"/>
    </row>
    <row r="533" spans="16:16">
      <c r="P533" s="4"/>
    </row>
    <row r="534" spans="16:16">
      <c r="P534" s="4"/>
    </row>
    <row r="535" spans="16:16">
      <c r="P535" s="4"/>
    </row>
    <row r="536" spans="16:16">
      <c r="P536" s="4"/>
    </row>
    <row r="537" spans="16:16">
      <c r="P537" s="4"/>
    </row>
    <row r="538" spans="16:16">
      <c r="P538" s="4"/>
    </row>
    <row r="539" spans="16:16">
      <c r="P539" s="4"/>
    </row>
    <row r="540" spans="16:16">
      <c r="P540" s="4"/>
    </row>
    <row r="541" spans="16:16">
      <c r="P541" s="4"/>
    </row>
    <row r="542" spans="16:16">
      <c r="P542" s="4"/>
    </row>
    <row r="543" spans="16:16">
      <c r="P543" s="4"/>
    </row>
    <row r="544" spans="16:16">
      <c r="P544" s="4"/>
    </row>
    <row r="545" spans="16:16">
      <c r="P545" s="4"/>
    </row>
    <row r="546" spans="16:16">
      <c r="P546" s="4"/>
    </row>
    <row r="547" spans="16:16">
      <c r="P547" s="4"/>
    </row>
    <row r="548" spans="16:16">
      <c r="P548" s="4"/>
    </row>
    <row r="549" spans="16:16">
      <c r="P549" s="4"/>
    </row>
    <row r="550" spans="16:16">
      <c r="P550" s="4"/>
    </row>
    <row r="551" spans="16:16">
      <c r="P551" s="4"/>
    </row>
    <row r="552" spans="16:16">
      <c r="P552" s="4"/>
    </row>
    <row r="553" spans="16:16">
      <c r="P553" s="4"/>
    </row>
    <row r="554" spans="16:16">
      <c r="P554" s="4"/>
    </row>
    <row r="555" spans="16:16">
      <c r="P555" s="4"/>
    </row>
    <row r="556" spans="16:16">
      <c r="P556" s="4"/>
    </row>
    <row r="557" spans="16:16">
      <c r="P557" s="4"/>
    </row>
    <row r="558" spans="16:16">
      <c r="P558" s="4"/>
    </row>
    <row r="559" spans="16:16">
      <c r="P559" s="4"/>
    </row>
    <row r="560" spans="16:16">
      <c r="P560" s="4"/>
    </row>
    <row r="561" spans="16:16">
      <c r="P561" s="4"/>
    </row>
    <row r="562" spans="16:16">
      <c r="P562" s="4"/>
    </row>
    <row r="563" spans="16:16">
      <c r="P563" s="4"/>
    </row>
    <row r="564" spans="16:16">
      <c r="P564" s="4"/>
    </row>
    <row r="565" spans="16:16">
      <c r="P565" s="4"/>
    </row>
    <row r="566" spans="16:16">
      <c r="P566" s="4"/>
    </row>
    <row r="567" spans="16:16">
      <c r="P567" s="4"/>
    </row>
    <row r="568" spans="16:16">
      <c r="P568" s="4"/>
    </row>
    <row r="569" spans="16:16">
      <c r="P569" s="4"/>
    </row>
    <row r="570" spans="16:16">
      <c r="P570" s="4"/>
    </row>
    <row r="571" spans="16:16">
      <c r="P571" s="4"/>
    </row>
    <row r="572" spans="16:16">
      <c r="P572" s="4"/>
    </row>
    <row r="573" spans="16:16">
      <c r="P573" s="4"/>
    </row>
    <row r="574" spans="16:16">
      <c r="P574" s="4"/>
    </row>
    <row r="575" spans="16:16">
      <c r="P575" s="4"/>
    </row>
    <row r="576" spans="16:16">
      <c r="P576" s="4"/>
    </row>
    <row r="577" spans="16:16">
      <c r="P577" s="4"/>
    </row>
    <row r="578" spans="16:16">
      <c r="P578" s="4"/>
    </row>
    <row r="579" spans="16:16">
      <c r="P579" s="4"/>
    </row>
    <row r="580" spans="16:16">
      <c r="P580" s="4"/>
    </row>
    <row r="581" spans="16:16">
      <c r="P581" s="4"/>
    </row>
    <row r="582" spans="16:16">
      <c r="P582" s="4"/>
    </row>
    <row r="583" spans="16:16">
      <c r="P583" s="4"/>
    </row>
    <row r="584" spans="16:16">
      <c r="P584" s="4"/>
    </row>
    <row r="585" spans="16:16">
      <c r="P585" s="4"/>
    </row>
    <row r="586" spans="16:16">
      <c r="P586" s="4"/>
    </row>
    <row r="587" spans="16:16">
      <c r="P587" s="4"/>
    </row>
    <row r="588" spans="16:16">
      <c r="P588" s="4"/>
    </row>
    <row r="589" spans="16:16">
      <c r="P589" s="4"/>
    </row>
    <row r="590" spans="16:16">
      <c r="P590" s="4"/>
    </row>
    <row r="591" spans="16:16">
      <c r="P591" s="4"/>
    </row>
    <row r="592" spans="16:16">
      <c r="P592" s="4"/>
    </row>
    <row r="593" spans="16:16">
      <c r="P593" s="4"/>
    </row>
    <row r="594" spans="16:16">
      <c r="P594" s="4"/>
    </row>
    <row r="595" spans="16:16">
      <c r="P595" s="4"/>
    </row>
    <row r="596" spans="16:16">
      <c r="P596" s="4"/>
    </row>
    <row r="597" spans="16:16">
      <c r="P597" s="4"/>
    </row>
    <row r="598" spans="16:16">
      <c r="P598" s="4"/>
    </row>
    <row r="599" spans="16:16">
      <c r="P599" s="4"/>
    </row>
    <row r="600" spans="16:16">
      <c r="P600" s="4"/>
    </row>
    <row r="601" spans="16:16">
      <c r="P601" s="4"/>
    </row>
    <row r="602" spans="16:16">
      <c r="P602" s="4"/>
    </row>
    <row r="603" spans="16:16">
      <c r="P603" s="4"/>
    </row>
    <row r="604" spans="16:16">
      <c r="P604" s="4"/>
    </row>
    <row r="605" spans="16:16">
      <c r="P605" s="4"/>
    </row>
    <row r="606" spans="16:16">
      <c r="P606" s="4"/>
    </row>
    <row r="607" spans="16:16">
      <c r="P607" s="4"/>
    </row>
    <row r="608" spans="16:16">
      <c r="P608" s="4"/>
    </row>
    <row r="609" spans="16:16">
      <c r="P609" s="4"/>
    </row>
    <row r="610" spans="16:16">
      <c r="P610" s="4"/>
    </row>
    <row r="611" spans="16:16">
      <c r="P611" s="4"/>
    </row>
    <row r="612" spans="16:16">
      <c r="P612" s="4"/>
    </row>
    <row r="613" spans="16:16">
      <c r="P613" s="4"/>
    </row>
    <row r="614" spans="16:16">
      <c r="P614" s="4"/>
    </row>
    <row r="615" spans="16:16">
      <c r="P615" s="4"/>
    </row>
    <row r="616" spans="16:16">
      <c r="P616" s="4"/>
    </row>
    <row r="617" spans="16:16">
      <c r="P617" s="4"/>
    </row>
    <row r="618" spans="16:16">
      <c r="P618" s="4"/>
    </row>
    <row r="619" spans="16:16">
      <c r="P619" s="4"/>
    </row>
    <row r="620" spans="16:16">
      <c r="P620" s="4"/>
    </row>
    <row r="621" spans="16:16">
      <c r="P621" s="4"/>
    </row>
    <row r="622" spans="16:16">
      <c r="P622" s="4"/>
    </row>
    <row r="623" spans="16:16">
      <c r="P623" s="4"/>
    </row>
    <row r="624" spans="16:16">
      <c r="P624" s="4"/>
    </row>
    <row r="625" spans="16:16">
      <c r="P625" s="4"/>
    </row>
    <row r="626" spans="16:16">
      <c r="P626" s="4"/>
    </row>
    <row r="627" spans="16:16">
      <c r="P627" s="4"/>
    </row>
    <row r="628" spans="16:16">
      <c r="P628" s="4"/>
    </row>
    <row r="629" spans="16:16">
      <c r="P629" s="4"/>
    </row>
    <row r="630" spans="16:16">
      <c r="P630" s="4"/>
    </row>
    <row r="631" spans="16:16">
      <c r="P631" s="4"/>
    </row>
    <row r="632" spans="16:16">
      <c r="P632" s="4"/>
    </row>
    <row r="633" spans="16:16">
      <c r="P633" s="4"/>
    </row>
    <row r="634" spans="16:16">
      <c r="P634" s="4"/>
    </row>
    <row r="635" spans="16:16">
      <c r="P635" s="4"/>
    </row>
    <row r="636" spans="16:16">
      <c r="P636" s="4"/>
    </row>
    <row r="637" spans="16:16">
      <c r="P637" s="4"/>
    </row>
    <row r="638" spans="16:16">
      <c r="P638" s="4"/>
    </row>
    <row r="639" spans="16:16">
      <c r="P639" s="4"/>
    </row>
    <row r="640" spans="16:16">
      <c r="P640" s="4"/>
    </row>
    <row r="641" spans="16:16">
      <c r="P641" s="4"/>
    </row>
    <row r="642" spans="16:16">
      <c r="P642" s="4"/>
    </row>
    <row r="643" spans="16:16">
      <c r="P643" s="4"/>
    </row>
    <row r="644" spans="16:16">
      <c r="P644" s="4"/>
    </row>
    <row r="645" spans="16:16">
      <c r="P645" s="4"/>
    </row>
    <row r="646" spans="16:16">
      <c r="P646" s="4"/>
    </row>
    <row r="647" spans="16:16">
      <c r="P647" s="4"/>
    </row>
    <row r="648" spans="16:16">
      <c r="P648" s="4"/>
    </row>
    <row r="649" spans="16:16">
      <c r="P649" s="4"/>
    </row>
    <row r="650" spans="16:16">
      <c r="P650" s="4"/>
    </row>
    <row r="651" spans="16:16">
      <c r="P651" s="4"/>
    </row>
    <row r="652" spans="16:16">
      <c r="P652" s="4"/>
    </row>
    <row r="653" spans="16:16">
      <c r="P653" s="4"/>
    </row>
    <row r="654" spans="16:16">
      <c r="P654" s="4"/>
    </row>
    <row r="655" spans="16:16">
      <c r="P655" s="4"/>
    </row>
    <row r="656" spans="16:16">
      <c r="P656" s="4"/>
    </row>
    <row r="657" spans="16:16">
      <c r="P657" s="4"/>
    </row>
    <row r="658" spans="16:16">
      <c r="P658" s="4"/>
    </row>
    <row r="659" spans="16:16">
      <c r="P659" s="4"/>
    </row>
    <row r="660" spans="16:16">
      <c r="P660" s="4"/>
    </row>
    <row r="661" spans="16:16">
      <c r="P661" s="4"/>
    </row>
    <row r="662" spans="16:16">
      <c r="P662" s="4"/>
    </row>
    <row r="663" spans="16:16">
      <c r="P663" s="4"/>
    </row>
    <row r="664" spans="16:16">
      <c r="P664" s="4"/>
    </row>
    <row r="665" spans="16:16">
      <c r="P665" s="4"/>
    </row>
    <row r="666" spans="16:16">
      <c r="P666" s="4"/>
    </row>
    <row r="667" spans="16:16">
      <c r="P667" s="4"/>
    </row>
    <row r="668" spans="16:16">
      <c r="P668" s="4"/>
    </row>
    <row r="669" spans="16:16">
      <c r="P669" s="4"/>
    </row>
    <row r="670" spans="16:16">
      <c r="P670" s="4"/>
    </row>
    <row r="671" spans="16:16">
      <c r="P671" s="4"/>
    </row>
    <row r="672" spans="16:16">
      <c r="P672" s="4"/>
    </row>
    <row r="673" spans="16:16">
      <c r="P673" s="4"/>
    </row>
    <row r="674" spans="16:16">
      <c r="P674" s="4"/>
    </row>
    <row r="675" spans="16:16">
      <c r="P675" s="4"/>
    </row>
    <row r="676" spans="16:16">
      <c r="P676" s="4"/>
    </row>
    <row r="677" spans="16:16">
      <c r="P677" s="4"/>
    </row>
    <row r="678" spans="16:16">
      <c r="P678" s="4"/>
    </row>
    <row r="679" spans="16:16">
      <c r="P679" s="4"/>
    </row>
    <row r="680" spans="16:16">
      <c r="P680" s="4"/>
    </row>
    <row r="681" spans="16:16">
      <c r="P681" s="4"/>
    </row>
    <row r="682" spans="16:16">
      <c r="P682" s="4"/>
    </row>
    <row r="683" spans="16:16">
      <c r="P683" s="4"/>
    </row>
    <row r="684" spans="16:16">
      <c r="P684" s="4"/>
    </row>
    <row r="685" spans="16:16">
      <c r="P685" s="4"/>
    </row>
    <row r="686" spans="16:16">
      <c r="P686" s="4"/>
    </row>
    <row r="687" spans="16:16">
      <c r="P687" s="4"/>
    </row>
    <row r="688" spans="16:16">
      <c r="P688" s="4"/>
    </row>
    <row r="689" spans="16:16">
      <c r="P689" s="4"/>
    </row>
    <row r="690" spans="16:16">
      <c r="P690" s="4"/>
    </row>
    <row r="691" spans="16:16">
      <c r="P691" s="4"/>
    </row>
    <row r="692" spans="16:16">
      <c r="P692" s="4"/>
    </row>
    <row r="693" spans="16:16">
      <c r="P693" s="4"/>
    </row>
    <row r="694" spans="16:16">
      <c r="P694" s="4"/>
    </row>
    <row r="695" spans="16:16">
      <c r="P695" s="4"/>
    </row>
    <row r="696" spans="16:16">
      <c r="P696" s="4"/>
    </row>
    <row r="697" spans="16:16">
      <c r="P697" s="4"/>
    </row>
    <row r="698" spans="16:16">
      <c r="P698" s="4"/>
    </row>
    <row r="699" spans="16:16">
      <c r="P699" s="4"/>
    </row>
    <row r="700" spans="16:16">
      <c r="P700" s="4"/>
    </row>
    <row r="701" spans="16:16">
      <c r="P701" s="4"/>
    </row>
    <row r="702" spans="16:16">
      <c r="P702" s="4"/>
    </row>
    <row r="703" spans="16:16">
      <c r="P703" s="4"/>
    </row>
    <row r="704" spans="16:16">
      <c r="P704" s="4"/>
    </row>
    <row r="705" spans="16:16">
      <c r="P705" s="4"/>
    </row>
    <row r="706" spans="16:16">
      <c r="P706" s="4"/>
    </row>
    <row r="707" spans="16:16">
      <c r="P707" s="4"/>
    </row>
    <row r="708" spans="16:16">
      <c r="P708" s="4"/>
    </row>
    <row r="709" spans="16:16">
      <c r="P709" s="4"/>
    </row>
    <row r="710" spans="16:16">
      <c r="P710" s="4"/>
    </row>
    <row r="711" spans="16:16">
      <c r="P711" s="4"/>
    </row>
    <row r="712" spans="16:16">
      <c r="P712" s="4"/>
    </row>
    <row r="713" spans="16:16">
      <c r="P713" s="4"/>
    </row>
    <row r="714" spans="16:16">
      <c r="P714" s="4"/>
    </row>
    <row r="715" spans="16:16">
      <c r="P715" s="4"/>
    </row>
    <row r="716" spans="16:16">
      <c r="P716" s="4"/>
    </row>
    <row r="717" spans="16:16">
      <c r="P717" s="4"/>
    </row>
    <row r="718" spans="16:16">
      <c r="P718" s="4"/>
    </row>
    <row r="719" spans="16:16">
      <c r="P719" s="4"/>
    </row>
    <row r="720" spans="16:16">
      <c r="P720" s="4"/>
    </row>
    <row r="721" spans="16:16">
      <c r="P721" s="4"/>
    </row>
    <row r="722" spans="16:16">
      <c r="P722" s="4"/>
    </row>
    <row r="723" spans="16:16">
      <c r="P723" s="4"/>
    </row>
    <row r="724" spans="16:16">
      <c r="P724" s="4"/>
    </row>
    <row r="725" spans="16:16">
      <c r="P725" s="4"/>
    </row>
    <row r="726" spans="16:16">
      <c r="P726" s="4"/>
    </row>
    <row r="727" spans="16:16">
      <c r="P727" s="4"/>
    </row>
    <row r="728" spans="16:16">
      <c r="P728" s="4"/>
    </row>
    <row r="729" spans="16:16">
      <c r="P729" s="4"/>
    </row>
    <row r="730" spans="16:16">
      <c r="P730" s="4"/>
    </row>
    <row r="731" spans="16:16">
      <c r="P731" s="4"/>
    </row>
    <row r="732" spans="16:16">
      <c r="P732" s="4"/>
    </row>
    <row r="733" spans="16:16">
      <c r="P733" s="4"/>
    </row>
    <row r="734" spans="16:16">
      <c r="P734" s="4"/>
    </row>
    <row r="735" spans="16:16">
      <c r="P735" s="4"/>
    </row>
    <row r="736" spans="16:16">
      <c r="P736" s="4"/>
    </row>
    <row r="737" spans="16:16">
      <c r="P737" s="4"/>
    </row>
    <row r="738" spans="16:16">
      <c r="P738" s="4"/>
    </row>
    <row r="739" spans="16:16">
      <c r="P739" s="4"/>
    </row>
    <row r="740" spans="16:16">
      <c r="P740" s="4"/>
    </row>
    <row r="741" spans="16:16">
      <c r="P741" s="4"/>
    </row>
    <row r="742" spans="16:16">
      <c r="P742" s="4"/>
    </row>
    <row r="743" spans="16:16">
      <c r="P743" s="4"/>
    </row>
    <row r="744" spans="16:16">
      <c r="P744" s="4"/>
    </row>
    <row r="745" spans="16:16">
      <c r="P745" s="4"/>
    </row>
    <row r="746" spans="16:16">
      <c r="P746" s="4"/>
    </row>
    <row r="747" spans="16:16">
      <c r="P747" s="4"/>
    </row>
    <row r="748" spans="16:16">
      <c r="P748" s="4"/>
    </row>
    <row r="749" spans="16:16">
      <c r="P749" s="4"/>
    </row>
    <row r="750" spans="16:16">
      <c r="P750" s="4"/>
    </row>
    <row r="751" spans="16:16">
      <c r="P751" s="4"/>
    </row>
    <row r="752" spans="16:16">
      <c r="P752" s="4"/>
    </row>
    <row r="753" spans="16:16">
      <c r="P753" s="4"/>
    </row>
    <row r="754" spans="16:16">
      <c r="P754" s="4"/>
    </row>
    <row r="755" spans="16:16">
      <c r="P755" s="4"/>
    </row>
    <row r="756" spans="16:16">
      <c r="P756" s="4"/>
    </row>
    <row r="757" spans="16:16">
      <c r="P757" s="4"/>
    </row>
    <row r="758" spans="16:16">
      <c r="P758" s="4"/>
    </row>
    <row r="759" spans="16:16">
      <c r="P759" s="4"/>
    </row>
    <row r="760" spans="16:16">
      <c r="P760" s="4"/>
    </row>
    <row r="761" spans="16:16">
      <c r="P761" s="4"/>
    </row>
    <row r="762" spans="16:16">
      <c r="P762" s="4"/>
    </row>
    <row r="763" spans="16:16">
      <c r="P763" s="4"/>
    </row>
    <row r="764" spans="16:16">
      <c r="P764" s="4"/>
    </row>
    <row r="765" spans="16:16">
      <c r="P765" s="4"/>
    </row>
    <row r="766" spans="16:16">
      <c r="P766" s="4"/>
    </row>
    <row r="767" spans="16:16">
      <c r="P767" s="4"/>
    </row>
    <row r="768" spans="16:16">
      <c r="P768" s="4"/>
    </row>
    <row r="769" spans="16:16">
      <c r="P769" s="4"/>
    </row>
    <row r="770" spans="16:16">
      <c r="P770" s="4"/>
    </row>
    <row r="771" spans="16:16">
      <c r="P771" s="4"/>
    </row>
    <row r="772" spans="16:16">
      <c r="P772" s="4"/>
    </row>
    <row r="773" spans="16:16">
      <c r="P773" s="4"/>
    </row>
    <row r="774" spans="16:16">
      <c r="P774" s="4"/>
    </row>
    <row r="775" spans="16:16">
      <c r="P775" s="4"/>
    </row>
    <row r="776" spans="16:16">
      <c r="P776" s="4"/>
    </row>
    <row r="777" spans="16:16">
      <c r="P777" s="4"/>
    </row>
    <row r="778" spans="16:16">
      <c r="P778" s="4"/>
    </row>
    <row r="779" spans="16:16">
      <c r="P779" s="4"/>
    </row>
    <row r="780" spans="16:16">
      <c r="P780" s="4"/>
    </row>
    <row r="781" spans="16:16">
      <c r="P781" s="4"/>
    </row>
    <row r="782" spans="16:16">
      <c r="P782" s="4"/>
    </row>
    <row r="783" spans="16:16">
      <c r="P783" s="4"/>
    </row>
    <row r="784" spans="16:16">
      <c r="P784" s="4"/>
    </row>
    <row r="785" spans="16:16">
      <c r="P785" s="4"/>
    </row>
    <row r="786" spans="16:16">
      <c r="P786" s="4"/>
    </row>
    <row r="787" spans="16:16">
      <c r="P787" s="4"/>
    </row>
    <row r="788" spans="16:16">
      <c r="P788" s="4"/>
    </row>
    <row r="789" spans="16:16">
      <c r="P789" s="4"/>
    </row>
    <row r="790" spans="16:16">
      <c r="P790" s="4"/>
    </row>
    <row r="791" spans="16:16">
      <c r="P791" s="4"/>
    </row>
    <row r="792" spans="16:16">
      <c r="P792" s="4"/>
    </row>
    <row r="793" spans="16:16">
      <c r="P793" s="4"/>
    </row>
    <row r="794" spans="16:16">
      <c r="P794" s="4"/>
    </row>
    <row r="795" spans="16:16">
      <c r="P795" s="4"/>
    </row>
    <row r="796" spans="16:16">
      <c r="P796" s="4"/>
    </row>
    <row r="797" spans="16:16">
      <c r="P797" s="4"/>
    </row>
    <row r="798" spans="16:16">
      <c r="P798" s="4"/>
    </row>
    <row r="799" spans="16:16">
      <c r="P799" s="4"/>
    </row>
    <row r="800" spans="16:16">
      <c r="P800" s="4"/>
    </row>
    <row r="801" spans="16:16">
      <c r="P801" s="4"/>
    </row>
    <row r="802" spans="16:16">
      <c r="P802" s="4"/>
    </row>
    <row r="803" spans="16:16">
      <c r="P803" s="4"/>
    </row>
    <row r="804" spans="16:16">
      <c r="P804" s="4"/>
    </row>
    <row r="805" spans="16:16">
      <c r="P805" s="4"/>
    </row>
    <row r="806" spans="16:16">
      <c r="P806" s="4"/>
    </row>
    <row r="807" spans="16:16">
      <c r="P807" s="4"/>
    </row>
    <row r="808" spans="16:16">
      <c r="P808" s="4"/>
    </row>
    <row r="809" spans="16:16">
      <c r="P809" s="4"/>
    </row>
    <row r="810" spans="16:16">
      <c r="P810" s="4"/>
    </row>
    <row r="811" spans="16:16">
      <c r="P811" s="4"/>
    </row>
    <row r="812" spans="16:16">
      <c r="P812" s="4"/>
    </row>
    <row r="813" spans="16:16">
      <c r="P813" s="4"/>
    </row>
    <row r="814" spans="16:16">
      <c r="P814" s="4"/>
    </row>
    <row r="815" spans="16:16">
      <c r="P815" s="4"/>
    </row>
    <row r="816" spans="16:16">
      <c r="P816" s="4"/>
    </row>
    <row r="817" spans="16:16">
      <c r="P817" s="4"/>
    </row>
    <row r="818" spans="16:16">
      <c r="P818" s="4"/>
    </row>
    <row r="819" spans="16:16">
      <c r="P819" s="4"/>
    </row>
    <row r="820" spans="16:16">
      <c r="P820" s="4"/>
    </row>
    <row r="821" spans="16:16">
      <c r="P821" s="4"/>
    </row>
    <row r="822" spans="16:16">
      <c r="P822" s="4"/>
    </row>
    <row r="823" spans="16:16">
      <c r="P823" s="4"/>
    </row>
    <row r="824" spans="16:16">
      <c r="P824" s="4"/>
    </row>
    <row r="825" spans="16:16">
      <c r="P825" s="4"/>
    </row>
    <row r="826" spans="16:16">
      <c r="P826" s="4"/>
    </row>
    <row r="827" spans="16:16">
      <c r="P827" s="4"/>
    </row>
    <row r="828" spans="16:16">
      <c r="P828" s="4"/>
    </row>
    <row r="829" spans="16:16">
      <c r="P829" s="4"/>
    </row>
    <row r="830" spans="16:16">
      <c r="P830" s="4"/>
    </row>
    <row r="831" spans="16:16">
      <c r="P831" s="4"/>
    </row>
    <row r="832" spans="16:16">
      <c r="P832" s="4"/>
    </row>
    <row r="833" spans="16:16">
      <c r="P833" s="4"/>
    </row>
    <row r="834" spans="16:16">
      <c r="P834" s="4"/>
    </row>
    <row r="835" spans="16:16">
      <c r="P835" s="4"/>
    </row>
    <row r="836" spans="16:16">
      <c r="P836" s="4"/>
    </row>
    <row r="837" spans="16:16">
      <c r="P837" s="4"/>
    </row>
    <row r="838" spans="16:16">
      <c r="P838" s="4"/>
    </row>
    <row r="839" spans="16:16">
      <c r="P839" s="4"/>
    </row>
    <row r="840" spans="16:16">
      <c r="P840" s="4"/>
    </row>
    <row r="841" spans="16:16">
      <c r="P841" s="4"/>
    </row>
    <row r="842" spans="16:16">
      <c r="P842" s="4"/>
    </row>
    <row r="843" spans="16:16">
      <c r="P843" s="4"/>
    </row>
    <row r="844" spans="16:16">
      <c r="P844" s="4"/>
    </row>
    <row r="845" spans="16:16">
      <c r="P845" s="4"/>
    </row>
    <row r="846" spans="16:16">
      <c r="P846" s="4"/>
    </row>
    <row r="847" spans="16:16">
      <c r="P847" s="4"/>
    </row>
    <row r="848" spans="16:16">
      <c r="P848" s="4"/>
    </row>
    <row r="849" spans="16:16">
      <c r="P849" s="4"/>
    </row>
    <row r="850" spans="16:16">
      <c r="P850" s="4"/>
    </row>
    <row r="851" spans="16:16">
      <c r="P851" s="4"/>
    </row>
    <row r="852" spans="16:16">
      <c r="P852" s="4"/>
    </row>
    <row r="853" spans="16:16">
      <c r="P853" s="4"/>
    </row>
    <row r="854" spans="16:16">
      <c r="P854" s="4"/>
    </row>
    <row r="855" spans="16:16">
      <c r="P855" s="4"/>
    </row>
    <row r="856" spans="16:16">
      <c r="P856" s="4"/>
    </row>
    <row r="857" spans="16:16">
      <c r="P857" s="4"/>
    </row>
    <row r="858" spans="16:16">
      <c r="P858" s="4"/>
    </row>
    <row r="859" spans="16:16">
      <c r="P859" s="4"/>
    </row>
    <row r="860" spans="16:16">
      <c r="P860" s="4"/>
    </row>
    <row r="861" spans="16:16">
      <c r="P861" s="4"/>
    </row>
    <row r="862" spans="16:16">
      <c r="P862" s="4"/>
    </row>
    <row r="863" spans="16:16">
      <c r="P863" s="4"/>
    </row>
    <row r="864" spans="16:16">
      <c r="P864" s="4"/>
    </row>
    <row r="865" spans="16:16">
      <c r="P865" s="4"/>
    </row>
    <row r="866" spans="16:16">
      <c r="P866" s="4"/>
    </row>
    <row r="867" spans="16:16">
      <c r="P867" s="4"/>
    </row>
    <row r="868" spans="16:16">
      <c r="P868" s="4"/>
    </row>
    <row r="869" spans="16:16">
      <c r="P869" s="4"/>
    </row>
    <row r="870" spans="16:16">
      <c r="P870" s="4"/>
    </row>
    <row r="871" spans="16:16">
      <c r="P871" s="4"/>
    </row>
    <row r="872" spans="16:16">
      <c r="P872" s="4"/>
    </row>
    <row r="873" spans="16:16">
      <c r="P873" s="4"/>
    </row>
    <row r="874" spans="16:16">
      <c r="P874" s="4"/>
    </row>
    <row r="875" spans="16:16">
      <c r="P875" s="4"/>
    </row>
    <row r="876" spans="16:16">
      <c r="P876" s="4"/>
    </row>
    <row r="877" spans="16:16">
      <c r="P877" s="4"/>
    </row>
    <row r="878" spans="16:16">
      <c r="P878" s="4"/>
    </row>
    <row r="879" spans="16:16">
      <c r="P879" s="4"/>
    </row>
    <row r="880" spans="16:16">
      <c r="P880" s="4"/>
    </row>
    <row r="881" spans="16:16">
      <c r="P881" s="4"/>
    </row>
    <row r="882" spans="16:16">
      <c r="P882" s="4"/>
    </row>
    <row r="883" spans="16:16">
      <c r="P883" s="4"/>
    </row>
    <row r="884" spans="16:16">
      <c r="P884" s="4"/>
    </row>
    <row r="885" spans="16:16">
      <c r="P885" s="4"/>
    </row>
    <row r="886" spans="16:16">
      <c r="P886" s="4"/>
    </row>
    <row r="887" spans="16:16">
      <c r="P887" s="4"/>
    </row>
    <row r="888" spans="16:16">
      <c r="P888" s="4"/>
    </row>
    <row r="889" spans="16:16">
      <c r="P889" s="4"/>
    </row>
    <row r="890" spans="16:16">
      <c r="P890" s="4"/>
    </row>
    <row r="891" spans="16:16">
      <c r="P891" s="4"/>
    </row>
    <row r="892" spans="16:16">
      <c r="P892" s="4"/>
    </row>
    <row r="893" spans="16:16">
      <c r="P893" s="4"/>
    </row>
    <row r="894" spans="16:16">
      <c r="P894" s="4"/>
    </row>
    <row r="895" spans="16:16">
      <c r="P895" s="4"/>
    </row>
    <row r="896" spans="16:16">
      <c r="P896" s="4"/>
    </row>
    <row r="897" spans="16:16">
      <c r="P897" s="4"/>
    </row>
    <row r="898" spans="16:16">
      <c r="P898" s="4"/>
    </row>
    <row r="899" spans="16:16">
      <c r="P899" s="4"/>
    </row>
    <row r="900" spans="16:16">
      <c r="P900" s="4"/>
    </row>
    <row r="901" spans="16:16">
      <c r="P901" s="4"/>
    </row>
    <row r="902" spans="16:16">
      <c r="P902" s="4"/>
    </row>
    <row r="903" spans="16:16">
      <c r="P903" s="4"/>
    </row>
    <row r="904" spans="16:16">
      <c r="P904" s="4"/>
    </row>
    <row r="905" spans="16:16">
      <c r="P905" s="4"/>
    </row>
    <row r="906" spans="16:16">
      <c r="P906" s="4"/>
    </row>
    <row r="907" spans="16:16">
      <c r="P907" s="4"/>
    </row>
    <row r="908" spans="16:16">
      <c r="P908" s="4"/>
    </row>
    <row r="909" spans="16:16">
      <c r="P909" s="4"/>
    </row>
    <row r="910" spans="16:16">
      <c r="P910" s="4"/>
    </row>
    <row r="911" spans="16:16">
      <c r="P911" s="4"/>
    </row>
    <row r="912" spans="16:16">
      <c r="P912" s="4"/>
    </row>
    <row r="913" spans="16:16">
      <c r="P913" s="4"/>
    </row>
    <row r="914" spans="16:16">
      <c r="P914" s="4"/>
    </row>
    <row r="915" spans="16:16">
      <c r="P915" s="4"/>
    </row>
    <row r="916" spans="16:16">
      <c r="P916" s="4"/>
    </row>
    <row r="917" spans="16:16">
      <c r="P917" s="4"/>
    </row>
    <row r="918" spans="16:16">
      <c r="P918" s="4"/>
    </row>
    <row r="919" spans="16:16">
      <c r="P919" s="4"/>
    </row>
    <row r="920" spans="16:16">
      <c r="P920" s="4"/>
    </row>
    <row r="921" spans="16:16">
      <c r="P921" s="4"/>
    </row>
    <row r="922" spans="16:16">
      <c r="P922" s="4"/>
    </row>
    <row r="923" spans="16:16">
      <c r="P923" s="4"/>
    </row>
    <row r="924" spans="16:16">
      <c r="P924" s="4"/>
    </row>
    <row r="925" spans="16:16">
      <c r="P925" s="4"/>
    </row>
    <row r="926" spans="16:16">
      <c r="P926" s="4"/>
    </row>
    <row r="927" spans="16:16">
      <c r="P927" s="4"/>
    </row>
    <row r="928" spans="16:16">
      <c r="P928" s="4"/>
    </row>
    <row r="929" spans="16:16">
      <c r="P929" s="4"/>
    </row>
    <row r="930" spans="16:16">
      <c r="P930" s="4"/>
    </row>
    <row r="931" spans="16:16">
      <c r="P931" s="4"/>
    </row>
    <row r="932" spans="16:16">
      <c r="P932" s="4"/>
    </row>
    <row r="933" spans="16:16">
      <c r="P933" s="4"/>
    </row>
    <row r="934" spans="16:16">
      <c r="P934" s="4"/>
    </row>
    <row r="935" spans="16:16">
      <c r="P935" s="4"/>
    </row>
    <row r="936" spans="16:16">
      <c r="P936" s="4"/>
    </row>
    <row r="937" spans="16:16">
      <c r="P937" s="4"/>
    </row>
    <row r="938" spans="16:16">
      <c r="P938" s="4"/>
    </row>
    <row r="939" spans="16:16">
      <c r="P939" s="4"/>
    </row>
    <row r="940" spans="16:16">
      <c r="P940" s="4"/>
    </row>
    <row r="941" spans="16:16">
      <c r="P941" s="4"/>
    </row>
    <row r="942" spans="16:16">
      <c r="P942" s="4"/>
    </row>
    <row r="943" spans="16:16">
      <c r="P943" s="4"/>
    </row>
    <row r="944" spans="16:16">
      <c r="P944" s="4"/>
    </row>
    <row r="945" spans="16:16">
      <c r="P945" s="4"/>
    </row>
    <row r="946" spans="16:16">
      <c r="P946" s="4"/>
    </row>
    <row r="947" spans="16:16">
      <c r="P947" s="4"/>
    </row>
    <row r="948" spans="16:16">
      <c r="P948" s="4"/>
    </row>
    <row r="949" spans="16:16">
      <c r="P949" s="4"/>
    </row>
    <row r="950" spans="16:16">
      <c r="P950" s="4"/>
    </row>
    <row r="951" spans="16:16">
      <c r="P951" s="4"/>
    </row>
    <row r="952" spans="16:16">
      <c r="P952" s="4"/>
    </row>
    <row r="953" spans="16:16">
      <c r="P953" s="4"/>
    </row>
    <row r="954" spans="16:16">
      <c r="P954" s="4"/>
    </row>
    <row r="955" spans="16:16">
      <c r="P955" s="4"/>
    </row>
    <row r="956" spans="16:16">
      <c r="P956" s="4"/>
    </row>
    <row r="957" spans="16:16">
      <c r="P957" s="4"/>
    </row>
    <row r="958" spans="16:16">
      <c r="P958" s="4"/>
    </row>
    <row r="959" spans="16:16">
      <c r="P959" s="4"/>
    </row>
    <row r="960" spans="16:16">
      <c r="P960" s="4"/>
    </row>
    <row r="961" spans="16:16">
      <c r="P961" s="4"/>
    </row>
    <row r="962" spans="16:16">
      <c r="P962" s="4"/>
    </row>
    <row r="963" spans="16:16">
      <c r="P963" s="4"/>
    </row>
    <row r="964" spans="16:16">
      <c r="P964" s="4"/>
    </row>
    <row r="965" spans="16:16">
      <c r="P965" s="4"/>
    </row>
    <row r="966" spans="16:16">
      <c r="P966" s="4"/>
    </row>
    <row r="967" spans="16:16">
      <c r="P967" s="4"/>
    </row>
    <row r="968" spans="16:16">
      <c r="P968" s="4"/>
    </row>
    <row r="969" spans="16:16">
      <c r="P969" s="4"/>
    </row>
    <row r="970" spans="16:16">
      <c r="P970" s="4"/>
    </row>
    <row r="971" spans="16:16">
      <c r="P971" s="4"/>
    </row>
    <row r="972" spans="16:16">
      <c r="P972" s="4"/>
    </row>
    <row r="973" spans="16:16">
      <c r="P973" s="4"/>
    </row>
    <row r="974" spans="16:16">
      <c r="P974" s="4"/>
    </row>
    <row r="975" spans="16:16">
      <c r="P975" s="4"/>
    </row>
    <row r="976" spans="16:16">
      <c r="P976" s="4"/>
    </row>
    <row r="977" spans="16:16">
      <c r="P977" s="4"/>
    </row>
    <row r="978" spans="16:16">
      <c r="P978" s="4"/>
    </row>
    <row r="979" spans="16:16">
      <c r="P979" s="4"/>
    </row>
    <row r="980" spans="16:16">
      <c r="P980" s="4"/>
    </row>
    <row r="981" spans="16:16">
      <c r="P981" s="4"/>
    </row>
    <row r="982" spans="16:16">
      <c r="P982" s="4"/>
    </row>
    <row r="983" spans="16:16">
      <c r="P983" s="4"/>
    </row>
    <row r="984" spans="16:16">
      <c r="P984" s="4"/>
    </row>
    <row r="985" spans="16:16">
      <c r="P985" s="4"/>
    </row>
    <row r="986" spans="16:16">
      <c r="P986" s="4"/>
    </row>
    <row r="987" spans="16:16">
      <c r="P987" s="4"/>
    </row>
    <row r="988" spans="16:16">
      <c r="P988" s="4"/>
    </row>
    <row r="989" spans="16:16">
      <c r="P989" s="4"/>
    </row>
    <row r="990" spans="16:16">
      <c r="P990" s="4"/>
    </row>
    <row r="991" spans="16:16">
      <c r="P991" s="4"/>
    </row>
    <row r="992" spans="16:16">
      <c r="P992" s="4"/>
    </row>
    <row r="993" spans="16:16">
      <c r="P993" s="4"/>
    </row>
    <row r="994" spans="16:16">
      <c r="P994" s="4"/>
    </row>
    <row r="995" spans="16:16">
      <c r="P995" s="4"/>
    </row>
    <row r="996" spans="16:16">
      <c r="P996" s="4"/>
    </row>
    <row r="997" spans="16:16">
      <c r="P997" s="4"/>
    </row>
    <row r="998" spans="16:16">
      <c r="P998" s="4"/>
    </row>
    <row r="999" spans="16:16">
      <c r="P999" s="4"/>
    </row>
    <row r="1000" spans="16:16">
      <c r="P1000" s="4"/>
    </row>
    <row r="1001" spans="16:16">
      <c r="P1001" s="4"/>
    </row>
    <row r="1002" spans="16:16">
      <c r="P1002" s="4"/>
    </row>
    <row r="1003" spans="16:16">
      <c r="P1003" s="4"/>
    </row>
    <row r="1004" spans="16:16">
      <c r="P1004" s="4"/>
    </row>
    <row r="1005" spans="16:16">
      <c r="P1005" s="4"/>
    </row>
    <row r="1006" spans="16:16">
      <c r="P1006" s="4"/>
    </row>
    <row r="1007" spans="16:16">
      <c r="P1007" s="4"/>
    </row>
    <row r="1008" spans="16:16">
      <c r="P1008" s="4"/>
    </row>
    <row r="1009" spans="16:16">
      <c r="P1009" s="4"/>
    </row>
    <row r="1010" spans="16:16">
      <c r="P1010" s="4"/>
    </row>
    <row r="1011" spans="16:16">
      <c r="P1011" s="4"/>
    </row>
    <row r="1012" spans="16:16">
      <c r="P1012" s="4"/>
    </row>
    <row r="1013" spans="16:16">
      <c r="P1013" s="4"/>
    </row>
    <row r="1014" spans="16:16">
      <c r="P1014" s="4"/>
    </row>
    <row r="1015" spans="16:16">
      <c r="P1015" s="4"/>
    </row>
    <row r="1016" spans="16:16">
      <c r="P1016" s="4"/>
    </row>
    <row r="1017" spans="16:16">
      <c r="P1017" s="4"/>
    </row>
    <row r="1018" spans="16:16">
      <c r="P1018" s="4"/>
    </row>
    <row r="1019" spans="16:16">
      <c r="P1019" s="4"/>
    </row>
    <row r="1020" spans="16:16">
      <c r="P1020" s="4"/>
    </row>
    <row r="1021" spans="16:16">
      <c r="P1021" s="4"/>
    </row>
    <row r="1022" spans="16:16">
      <c r="P1022" s="4"/>
    </row>
    <row r="1023" spans="16:16">
      <c r="P1023" s="4"/>
    </row>
    <row r="1024" spans="16:16">
      <c r="P1024" s="4"/>
    </row>
    <row r="1025" spans="16:16">
      <c r="P1025" s="4"/>
    </row>
    <row r="1026" spans="16:16">
      <c r="P1026" s="4"/>
    </row>
    <row r="1027" spans="16:16">
      <c r="P1027" s="4"/>
    </row>
    <row r="1028" spans="16:16">
      <c r="P1028" s="4"/>
    </row>
    <row r="1029" spans="16:16">
      <c r="P1029" s="4"/>
    </row>
    <row r="1030" spans="16:16">
      <c r="P1030" s="4"/>
    </row>
    <row r="1031" spans="16:16">
      <c r="P1031" s="4"/>
    </row>
    <row r="1032" spans="16:16">
      <c r="P1032" s="4"/>
    </row>
    <row r="1033" spans="16:16">
      <c r="P1033" s="4"/>
    </row>
    <row r="1034" spans="16:16">
      <c r="P1034" s="4"/>
    </row>
    <row r="1035" spans="16:16">
      <c r="P1035" s="4"/>
    </row>
    <row r="1036" spans="16:16">
      <c r="P1036" s="4"/>
    </row>
    <row r="1037" spans="16:16">
      <c r="P1037" s="4"/>
    </row>
    <row r="1038" spans="16:16">
      <c r="P1038" s="4"/>
    </row>
    <row r="1039" spans="16:16">
      <c r="P1039" s="4"/>
    </row>
    <row r="1040" spans="16:16">
      <c r="P1040" s="4"/>
    </row>
    <row r="1041" spans="16:16">
      <c r="P1041" s="4"/>
    </row>
    <row r="1042" spans="16:16">
      <c r="P1042" s="4"/>
    </row>
    <row r="1043" spans="16:16">
      <c r="P1043" s="4"/>
    </row>
    <row r="1044" spans="16:16">
      <c r="P1044" s="4"/>
    </row>
    <row r="1045" spans="16:16">
      <c r="P1045" s="4"/>
    </row>
    <row r="1046" spans="16:16">
      <c r="P1046" s="4"/>
    </row>
    <row r="1047" spans="16:16">
      <c r="P1047" s="4"/>
    </row>
    <row r="1048" spans="16:16">
      <c r="P1048" s="4"/>
    </row>
    <row r="1049" spans="16:16">
      <c r="P1049" s="4"/>
    </row>
    <row r="1050" spans="16:16">
      <c r="P1050" s="4"/>
    </row>
    <row r="1051" spans="16:16">
      <c r="P1051" s="4"/>
    </row>
    <row r="1052" spans="16:16">
      <c r="P1052" s="4"/>
    </row>
    <row r="1053" spans="16:16">
      <c r="P1053" s="4"/>
    </row>
    <row r="1054" spans="16:16">
      <c r="P1054" s="4"/>
    </row>
    <row r="1055" spans="16:16">
      <c r="P1055" s="4"/>
    </row>
    <row r="1056" spans="16:16">
      <c r="P1056" s="4"/>
    </row>
    <row r="1057" spans="16:16">
      <c r="P1057" s="4"/>
    </row>
    <row r="1058" spans="16:16">
      <c r="P1058" s="4"/>
    </row>
    <row r="1059" spans="16:16">
      <c r="P1059" s="4"/>
    </row>
    <row r="1060" spans="16:16">
      <c r="P1060" s="4"/>
    </row>
    <row r="1061" spans="16:16">
      <c r="P1061" s="4"/>
    </row>
    <row r="1062" spans="16:16">
      <c r="P1062" s="4"/>
    </row>
    <row r="1063" spans="16:16">
      <c r="P1063" s="4"/>
    </row>
    <row r="1064" spans="16:16">
      <c r="P1064" s="4"/>
    </row>
    <row r="1065" spans="16:16">
      <c r="P1065" s="4"/>
    </row>
    <row r="1066" spans="16:16">
      <c r="P1066" s="4"/>
    </row>
    <row r="1067" spans="16:16">
      <c r="P1067" s="4"/>
    </row>
    <row r="1068" spans="16:16">
      <c r="P1068" s="4"/>
    </row>
    <row r="1069" spans="16:16">
      <c r="P1069" s="4"/>
    </row>
    <row r="1070" spans="16:16">
      <c r="P1070" s="4"/>
    </row>
    <row r="1071" spans="16:16">
      <c r="P1071" s="4"/>
    </row>
    <row r="1072" spans="16:16">
      <c r="P1072" s="4"/>
    </row>
    <row r="1073" spans="16:16">
      <c r="P1073" s="4"/>
    </row>
    <row r="1074" spans="16:16">
      <c r="P1074" s="4"/>
    </row>
    <row r="1075" spans="16:16">
      <c r="P1075" s="4"/>
    </row>
    <row r="1076" spans="16:16">
      <c r="P1076" s="4"/>
    </row>
    <row r="1077" spans="16:16">
      <c r="P1077" s="4"/>
    </row>
    <row r="1078" spans="16:16">
      <c r="P1078" s="4"/>
    </row>
    <row r="1079" spans="16:16">
      <c r="P1079" s="4"/>
    </row>
    <row r="1080" spans="16:16">
      <c r="P1080" s="4"/>
    </row>
    <row r="1081" spans="16:16">
      <c r="P1081" s="4"/>
    </row>
    <row r="1082" spans="16:16">
      <c r="P1082" s="4"/>
    </row>
    <row r="1083" spans="16:16">
      <c r="P1083" s="4"/>
    </row>
    <row r="1084" spans="16:16">
      <c r="P1084" s="4"/>
    </row>
    <row r="1085" spans="16:16">
      <c r="P1085" s="4"/>
    </row>
    <row r="1086" spans="16:16">
      <c r="P1086" s="4"/>
    </row>
    <row r="1087" spans="16:16">
      <c r="P1087" s="4"/>
    </row>
    <row r="1088" spans="16:16">
      <c r="P1088" s="4"/>
    </row>
    <row r="1089" spans="16:16">
      <c r="P1089" s="4"/>
    </row>
    <row r="1090" spans="16:16">
      <c r="P1090" s="4"/>
    </row>
    <row r="1091" spans="16:16">
      <c r="P1091" s="4"/>
    </row>
    <row r="1092" spans="16:16">
      <c r="P1092" s="4"/>
    </row>
    <row r="1093" spans="16:16">
      <c r="P1093" s="4"/>
    </row>
    <row r="1094" spans="16:16">
      <c r="P1094" s="4"/>
    </row>
    <row r="1095" spans="16:16">
      <c r="P1095" s="4"/>
    </row>
    <row r="1096" spans="16:16">
      <c r="P1096" s="4"/>
    </row>
    <row r="1097" spans="16:16">
      <c r="P1097" s="4"/>
    </row>
    <row r="1098" spans="16:16">
      <c r="P1098" s="4"/>
    </row>
    <row r="1099" spans="16:16">
      <c r="P1099" s="4"/>
    </row>
    <row r="1100" spans="16:16">
      <c r="P1100" s="4"/>
    </row>
    <row r="1101" spans="16:16">
      <c r="P1101" s="4"/>
    </row>
    <row r="1102" spans="16:16">
      <c r="P1102" s="4"/>
    </row>
    <row r="1103" spans="16:16">
      <c r="P1103" s="4"/>
    </row>
    <row r="1104" spans="16:16">
      <c r="P1104" s="4"/>
    </row>
    <row r="1105" spans="16:16">
      <c r="P1105" s="4"/>
    </row>
    <row r="1106" spans="16:16">
      <c r="P1106" s="4"/>
    </row>
    <row r="1107" spans="16:16">
      <c r="P1107" s="4"/>
    </row>
    <row r="1108" spans="16:16">
      <c r="P1108" s="4"/>
    </row>
    <row r="1109" spans="16:16">
      <c r="P1109" s="4"/>
    </row>
    <row r="1110" spans="16:16">
      <c r="P1110" s="4"/>
    </row>
    <row r="1111" spans="16:16">
      <c r="P1111" s="4"/>
    </row>
    <row r="1112" spans="16:16">
      <c r="P1112" s="4"/>
    </row>
    <row r="1113" spans="16:16">
      <c r="P1113" s="4"/>
    </row>
    <row r="1114" spans="16:16">
      <c r="P1114" s="4"/>
    </row>
    <row r="1115" spans="16:16">
      <c r="P1115" s="4"/>
    </row>
    <row r="1116" spans="16:16">
      <c r="P1116" s="4"/>
    </row>
    <row r="1117" spans="16:16">
      <c r="P1117" s="4"/>
    </row>
    <row r="1118" spans="16:16">
      <c r="P1118" s="4"/>
    </row>
    <row r="1119" spans="16:16">
      <c r="P1119" s="4"/>
    </row>
    <row r="1120" spans="16:16">
      <c r="P1120" s="4"/>
    </row>
    <row r="1121" spans="16:16">
      <c r="P1121" s="4"/>
    </row>
    <row r="1122" spans="16:16">
      <c r="P1122" s="4"/>
    </row>
    <row r="1123" spans="16:16">
      <c r="P1123" s="4"/>
    </row>
    <row r="1124" spans="16:16">
      <c r="P1124" s="4"/>
    </row>
    <row r="1125" spans="16:16">
      <c r="P1125" s="4"/>
    </row>
    <row r="1126" spans="16:16">
      <c r="P1126" s="4"/>
    </row>
    <row r="1127" spans="16:16">
      <c r="P1127" s="4"/>
    </row>
    <row r="1128" spans="16:16">
      <c r="P1128" s="4"/>
    </row>
    <row r="1129" spans="16:16">
      <c r="P1129" s="4"/>
    </row>
    <row r="1130" spans="16:16">
      <c r="P1130" s="4"/>
    </row>
    <row r="1131" spans="16:16">
      <c r="P1131" s="4"/>
    </row>
    <row r="1132" spans="16:16">
      <c r="P1132" s="4"/>
    </row>
    <row r="1133" spans="16:16">
      <c r="P1133" s="4"/>
    </row>
    <row r="1134" spans="16:16">
      <c r="P1134" s="4"/>
    </row>
    <row r="1135" spans="16:16">
      <c r="P1135" s="4"/>
    </row>
    <row r="1136" spans="16:16">
      <c r="P1136" s="4"/>
    </row>
    <row r="1137" spans="16:16">
      <c r="P1137" s="4"/>
    </row>
    <row r="1138" spans="16:16">
      <c r="P1138" s="4"/>
    </row>
    <row r="1139" spans="16:16">
      <c r="P1139" s="4"/>
    </row>
    <row r="1140" spans="16:16">
      <c r="P1140" s="4"/>
    </row>
    <row r="1141" spans="16:16">
      <c r="P1141" s="4"/>
    </row>
    <row r="1142" spans="16:16">
      <c r="P1142" s="4"/>
    </row>
    <row r="1143" spans="16:16">
      <c r="P1143" s="4"/>
    </row>
    <row r="1144" spans="16:16">
      <c r="P1144" s="4"/>
    </row>
    <row r="1145" spans="16:16">
      <c r="P1145" s="4"/>
    </row>
    <row r="1146" spans="16:16">
      <c r="P1146" s="4"/>
    </row>
    <row r="1147" spans="16:16">
      <c r="P1147" s="4"/>
    </row>
    <row r="1148" spans="16:16">
      <c r="P1148" s="4"/>
    </row>
    <row r="1149" spans="16:16">
      <c r="P1149" s="4"/>
    </row>
    <row r="1150" spans="16:16">
      <c r="P1150" s="4"/>
    </row>
    <row r="1151" spans="16:16">
      <c r="P1151" s="4"/>
    </row>
    <row r="1152" spans="16:16">
      <c r="P1152" s="4"/>
    </row>
    <row r="1153" spans="16:16">
      <c r="P1153" s="4"/>
    </row>
    <row r="1154" spans="16:16">
      <c r="P1154" s="4"/>
    </row>
    <row r="1155" spans="16:16">
      <c r="P1155" s="4"/>
    </row>
    <row r="1156" spans="16:16">
      <c r="P1156" s="4"/>
    </row>
    <row r="1157" spans="16:16">
      <c r="P1157" s="4"/>
    </row>
    <row r="1158" spans="16:16">
      <c r="P1158" s="4"/>
    </row>
    <row r="1159" spans="16:16">
      <c r="P1159" s="4"/>
    </row>
    <row r="1160" spans="16:16">
      <c r="P1160" s="4"/>
    </row>
    <row r="1161" spans="16:16">
      <c r="P1161" s="4"/>
    </row>
    <row r="1162" spans="16:16">
      <c r="P1162" s="4"/>
    </row>
    <row r="1163" spans="16:16">
      <c r="P1163" s="4"/>
    </row>
    <row r="1164" spans="16:16">
      <c r="P1164" s="4"/>
    </row>
    <row r="1165" spans="16:16">
      <c r="P1165" s="4"/>
    </row>
    <row r="1166" spans="16:16">
      <c r="P1166" s="4"/>
    </row>
    <row r="1167" spans="16:16">
      <c r="P1167" s="4"/>
    </row>
    <row r="1168" spans="16:16">
      <c r="P1168" s="4"/>
    </row>
    <row r="1169" spans="16:16">
      <c r="P1169" s="4"/>
    </row>
    <row r="1170" spans="16:16">
      <c r="P1170" s="4"/>
    </row>
    <row r="1171" spans="16:16">
      <c r="P1171" s="4"/>
    </row>
    <row r="1172" spans="16:16">
      <c r="P1172" s="4"/>
    </row>
    <row r="1173" spans="16:16">
      <c r="P1173" s="4"/>
    </row>
    <row r="1174" spans="16:16">
      <c r="P1174" s="4"/>
    </row>
    <row r="1175" spans="16:16">
      <c r="P1175" s="4"/>
    </row>
    <row r="1176" spans="16:16">
      <c r="P1176" s="4"/>
    </row>
    <row r="1177" spans="16:16">
      <c r="P1177" s="4"/>
    </row>
    <row r="1178" spans="16:16">
      <c r="P1178" s="4"/>
    </row>
    <row r="1179" spans="16:16">
      <c r="P1179" s="4"/>
    </row>
    <row r="1180" spans="16:16">
      <c r="P1180" s="4"/>
    </row>
    <row r="1181" spans="16:16">
      <c r="P1181" s="4"/>
    </row>
    <row r="1182" spans="16:16">
      <c r="P1182" s="4"/>
    </row>
    <row r="1183" spans="16:16">
      <c r="P1183" s="4"/>
    </row>
    <row r="1184" spans="16:16">
      <c r="P1184" s="4"/>
    </row>
    <row r="1185" spans="16:16">
      <c r="P1185" s="4"/>
    </row>
    <row r="1186" spans="16:16">
      <c r="P1186" s="4"/>
    </row>
    <row r="1187" spans="16:16">
      <c r="P1187" s="4"/>
    </row>
    <row r="1188" spans="16:16">
      <c r="P1188" s="4"/>
    </row>
    <row r="1189" spans="16:16">
      <c r="P1189" s="4"/>
    </row>
    <row r="1190" spans="16:16">
      <c r="P1190" s="4"/>
    </row>
    <row r="1191" spans="16:16">
      <c r="P1191" s="4"/>
    </row>
    <row r="1192" spans="16:16">
      <c r="P1192" s="4"/>
    </row>
    <row r="1193" spans="16:16">
      <c r="P1193" s="4"/>
    </row>
    <row r="1194" spans="16:16">
      <c r="P1194" s="4"/>
    </row>
    <row r="1195" spans="16:16">
      <c r="P1195" s="4"/>
    </row>
    <row r="1196" spans="16:16">
      <c r="P1196" s="4"/>
    </row>
    <row r="1197" spans="16:16">
      <c r="P1197" s="4"/>
    </row>
    <row r="1198" spans="16:16">
      <c r="P1198" s="4"/>
    </row>
    <row r="1199" spans="16:16">
      <c r="P1199" s="4"/>
    </row>
    <row r="1200" spans="16:16">
      <c r="P1200" s="4"/>
    </row>
    <row r="1201" spans="16:16">
      <c r="P1201" s="4"/>
    </row>
    <row r="1202" spans="16:16">
      <c r="P1202" s="4"/>
    </row>
    <row r="1203" spans="16:16">
      <c r="P1203" s="4"/>
    </row>
    <row r="1204" spans="16:16">
      <c r="P1204" s="4"/>
    </row>
    <row r="1205" spans="16:16">
      <c r="P1205" s="4"/>
    </row>
    <row r="1206" spans="16:16">
      <c r="P1206" s="4"/>
    </row>
    <row r="1207" spans="16:16">
      <c r="P1207" s="4"/>
    </row>
    <row r="1208" spans="16:16">
      <c r="P1208" s="4"/>
    </row>
    <row r="1209" spans="16:16">
      <c r="P1209" s="4"/>
    </row>
    <row r="1210" spans="16:16">
      <c r="P1210" s="4"/>
    </row>
    <row r="1211" spans="16:16">
      <c r="P1211" s="4"/>
    </row>
    <row r="1212" spans="16:16">
      <c r="P1212" s="4"/>
    </row>
    <row r="1213" spans="16:16">
      <c r="P1213" s="4"/>
    </row>
    <row r="1214" spans="16:16">
      <c r="P1214" s="4"/>
    </row>
    <row r="1215" spans="16:16">
      <c r="P1215" s="4"/>
    </row>
    <row r="1216" spans="16:16">
      <c r="P1216" s="4"/>
    </row>
    <row r="1217" spans="16:16">
      <c r="P1217" s="4"/>
    </row>
    <row r="1218" spans="16:16">
      <c r="P1218" s="4"/>
    </row>
    <row r="1219" spans="16:16">
      <c r="P1219" s="4"/>
    </row>
    <row r="1220" spans="16:16">
      <c r="P1220" s="4"/>
    </row>
    <row r="1221" spans="16:16">
      <c r="P1221" s="4"/>
    </row>
    <row r="1222" spans="16:16">
      <c r="P1222" s="4"/>
    </row>
    <row r="1223" spans="16:16">
      <c r="P1223" s="4"/>
    </row>
    <row r="1224" spans="16:16">
      <c r="P1224" s="4"/>
    </row>
    <row r="1225" spans="16:16">
      <c r="P1225" s="4"/>
    </row>
    <row r="1226" spans="16:16">
      <c r="P1226" s="4"/>
    </row>
    <row r="1227" spans="16:16">
      <c r="P1227" s="4"/>
    </row>
    <row r="1228" spans="16:16">
      <c r="P1228" s="4"/>
    </row>
    <row r="1229" spans="16:16">
      <c r="P1229" s="4"/>
    </row>
    <row r="1230" spans="16:16">
      <c r="P1230" s="4"/>
    </row>
    <row r="1231" spans="16:16">
      <c r="P1231" s="4"/>
    </row>
    <row r="1232" spans="16:16">
      <c r="P1232" s="4"/>
    </row>
    <row r="1233" spans="16:16">
      <c r="P1233" s="4"/>
    </row>
    <row r="1234" spans="16:16">
      <c r="P1234" s="4"/>
    </row>
    <row r="1235" spans="16:16">
      <c r="P1235" s="4"/>
    </row>
    <row r="1236" spans="16:16">
      <c r="P1236" s="4"/>
    </row>
    <row r="1237" spans="16:16">
      <c r="P1237" s="4"/>
    </row>
    <row r="1238" spans="16:16">
      <c r="P1238" s="4"/>
    </row>
    <row r="1239" spans="16:16">
      <c r="P1239" s="4"/>
    </row>
    <row r="1240" spans="16:16">
      <c r="P1240" s="4"/>
    </row>
    <row r="1241" spans="16:16">
      <c r="P1241" s="4"/>
    </row>
    <row r="1242" spans="16:16">
      <c r="P1242" s="4"/>
    </row>
    <row r="1243" spans="16:16">
      <c r="P1243" s="4"/>
    </row>
    <row r="1244" spans="16:16">
      <c r="P1244" s="4"/>
    </row>
    <row r="1245" spans="16:16">
      <c r="P1245" s="4"/>
    </row>
    <row r="1246" spans="16:16">
      <c r="P1246" s="4"/>
    </row>
    <row r="1247" spans="16:16">
      <c r="P1247" s="4"/>
    </row>
    <row r="1248" spans="16:16">
      <c r="P1248" s="4"/>
    </row>
    <row r="1249" spans="16:16">
      <c r="P1249" s="4"/>
    </row>
    <row r="1250" spans="16:16">
      <c r="P1250" s="4"/>
    </row>
    <row r="1251" spans="16:16">
      <c r="P1251" s="4"/>
    </row>
    <row r="1252" spans="16:16">
      <c r="P1252" s="4"/>
    </row>
    <row r="1253" spans="16:16">
      <c r="P1253" s="4"/>
    </row>
    <row r="1254" spans="16:16">
      <c r="P1254" s="4"/>
    </row>
    <row r="1255" spans="16:16">
      <c r="P1255" s="4"/>
    </row>
    <row r="1256" spans="16:16">
      <c r="P1256" s="4"/>
    </row>
    <row r="1257" spans="16:16">
      <c r="P1257" s="4"/>
    </row>
    <row r="1258" spans="16:16">
      <c r="P1258" s="4"/>
    </row>
    <row r="1259" spans="16:16">
      <c r="P1259" s="4"/>
    </row>
    <row r="1260" spans="16:16">
      <c r="P1260" s="4"/>
    </row>
    <row r="1261" spans="16:16">
      <c r="P1261" s="4"/>
    </row>
    <row r="1262" spans="16:16">
      <c r="P1262" s="4"/>
    </row>
    <row r="1263" spans="16:16">
      <c r="P1263" s="4"/>
    </row>
    <row r="1264" spans="16:16">
      <c r="P1264" s="4"/>
    </row>
    <row r="1265" spans="16:16">
      <c r="P1265" s="4"/>
    </row>
    <row r="1266" spans="16:16">
      <c r="P1266" s="4"/>
    </row>
    <row r="1267" spans="16:16">
      <c r="P1267" s="4"/>
    </row>
    <row r="1268" spans="16:16">
      <c r="P1268" s="4"/>
    </row>
    <row r="1269" spans="16:16">
      <c r="P1269" s="4"/>
    </row>
    <row r="1270" spans="16:16">
      <c r="P1270" s="4"/>
    </row>
    <row r="1271" spans="16:16">
      <c r="P1271" s="4"/>
    </row>
    <row r="1272" spans="16:16">
      <c r="P1272" s="4"/>
    </row>
    <row r="1273" spans="16:16">
      <c r="P1273" s="4"/>
    </row>
    <row r="1274" spans="16:16">
      <c r="P1274" s="4"/>
    </row>
    <row r="1275" spans="16:16">
      <c r="P1275" s="4"/>
    </row>
    <row r="1276" spans="16:16">
      <c r="P1276" s="4"/>
    </row>
    <row r="1277" spans="16:16">
      <c r="P1277" s="4"/>
    </row>
    <row r="1278" spans="16:16">
      <c r="P1278" s="4"/>
    </row>
    <row r="1279" spans="16:16">
      <c r="P1279" s="4"/>
    </row>
    <row r="1280" spans="16:16">
      <c r="P1280" s="4"/>
    </row>
    <row r="1281" spans="16:16">
      <c r="P1281" s="4"/>
    </row>
    <row r="1282" spans="16:16">
      <c r="P1282" s="4"/>
    </row>
    <row r="1283" spans="16:16">
      <c r="P1283" s="4"/>
    </row>
    <row r="1284" spans="16:16">
      <c r="P1284" s="4"/>
    </row>
    <row r="1285" spans="16:16">
      <c r="P1285" s="4"/>
    </row>
    <row r="1286" spans="16:16">
      <c r="P1286" s="4"/>
    </row>
    <row r="1287" spans="16:16">
      <c r="P1287" s="4"/>
    </row>
    <row r="1288" spans="16:16">
      <c r="P1288" s="4"/>
    </row>
    <row r="1289" spans="16:16">
      <c r="P1289" s="4"/>
    </row>
    <row r="1290" spans="16:16">
      <c r="P1290" s="4"/>
    </row>
    <row r="1291" spans="16:16">
      <c r="P1291" s="4"/>
    </row>
    <row r="1292" spans="16:16">
      <c r="P1292" s="4"/>
    </row>
    <row r="1293" spans="16:16">
      <c r="P1293" s="4"/>
    </row>
    <row r="1294" spans="16:16">
      <c r="P1294" s="4"/>
    </row>
    <row r="1295" spans="16:16">
      <c r="P1295" s="4"/>
    </row>
    <row r="1296" spans="16:16">
      <c r="P1296" s="4"/>
    </row>
    <row r="1297" spans="16:16">
      <c r="P1297" s="4"/>
    </row>
    <row r="1298" spans="16:16">
      <c r="P1298" s="4"/>
    </row>
    <row r="1299" spans="16:16">
      <c r="P1299" s="4"/>
    </row>
    <row r="1300" spans="16:16">
      <c r="P1300" s="4"/>
    </row>
    <row r="1301" spans="16:16">
      <c r="P1301" s="4"/>
    </row>
    <row r="1302" spans="16:16">
      <c r="P1302" s="4"/>
    </row>
    <row r="1303" spans="16:16">
      <c r="P1303" s="4"/>
    </row>
    <row r="1304" spans="16:16">
      <c r="P1304" s="4"/>
    </row>
    <row r="1305" spans="16:16">
      <c r="P1305" s="4"/>
    </row>
    <row r="1306" spans="16:16">
      <c r="P1306" s="4"/>
    </row>
  </sheetData>
  <conditionalFormatting sqref="C325">
    <cfRule type="duplicateValues" dxfId="5" priority="2"/>
  </conditionalFormatting>
  <conditionalFormatting sqref="C326:C327">
    <cfRule type="duplicateValues" dxfId="4" priority="3"/>
  </conditionalFormatting>
  <conditionalFormatting sqref="C328:C329">
    <cfRule type="duplicateValues" dxfId="3" priority="4"/>
  </conditionalFormatting>
  <conditionalFormatting sqref="C419">
    <cfRule type="duplicateValues" dxfId="2" priority="5"/>
  </conditionalFormatting>
  <conditionalFormatting sqref="C438">
    <cfRule type="duplicateValues" dxfId="1" priority="1"/>
  </conditionalFormatting>
  <conditionalFormatting sqref="C444:C445">
    <cfRule type="duplicateValues" dxfId="0" priority="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9BB9-B56F-458D-A90C-4664CB47DC4D}">
  <dimension ref="A1:Y389"/>
  <sheetViews>
    <sheetView workbookViewId="0">
      <selection sqref="A1:XFD1"/>
    </sheetView>
  </sheetViews>
  <sheetFormatPr baseColWidth="10" defaultColWidth="8.83203125" defaultRowHeight="15"/>
  <cols>
    <col min="1" max="2" width="9.33203125" style="17" bestFit="1" customWidth="1"/>
    <col min="3" max="4" width="9.1640625" style="17"/>
    <col min="5" max="5" width="16.5" style="17" customWidth="1"/>
    <col min="6" max="6" width="11.83203125" style="17" customWidth="1"/>
    <col min="7" max="8" width="12.5" style="17" bestFit="1" customWidth="1"/>
    <col min="9" max="9" width="9.33203125" style="17" bestFit="1" customWidth="1"/>
    <col min="10" max="10" width="13.5" style="17" customWidth="1"/>
    <col min="11" max="13" width="9.33203125" style="17" bestFit="1" customWidth="1"/>
    <col min="14" max="25" width="9.1640625" style="17"/>
  </cols>
  <sheetData>
    <row r="1" spans="1:25" s="9" customFormat="1">
      <c r="A1" s="34" t="s">
        <v>0</v>
      </c>
      <c r="B1" s="34" t="s">
        <v>17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A2" s="17">
        <v>31</v>
      </c>
      <c r="B2" s="17">
        <v>907.7700000000001</v>
      </c>
    </row>
    <row r="3" spans="1:25">
      <c r="A3" s="17">
        <v>60</v>
      </c>
      <c r="B3" s="17">
        <v>1557.0599999999997</v>
      </c>
    </row>
    <row r="4" spans="1:25">
      <c r="A4" s="17">
        <v>50</v>
      </c>
      <c r="B4" s="17">
        <v>1671.66</v>
      </c>
    </row>
    <row r="5" spans="1:25">
      <c r="A5" s="17">
        <v>45</v>
      </c>
      <c r="B5" s="17">
        <v>1946.1412999999995</v>
      </c>
      <c r="E5" s="17" t="s">
        <v>18</v>
      </c>
    </row>
    <row r="6" spans="1:25" ht="16" thickBot="1">
      <c r="A6" s="17">
        <v>40</v>
      </c>
      <c r="B6" s="17">
        <v>2257.71</v>
      </c>
    </row>
    <row r="7" spans="1:25">
      <c r="A7" s="63">
        <v>44</v>
      </c>
      <c r="B7" s="17">
        <v>2305.75</v>
      </c>
      <c r="E7" s="61" t="s">
        <v>19</v>
      </c>
      <c r="F7" s="61"/>
    </row>
    <row r="8" spans="1:25">
      <c r="A8" s="17">
        <v>39</v>
      </c>
      <c r="B8" s="17">
        <v>2511.6739999999995</v>
      </c>
      <c r="E8" s="17" t="s">
        <v>20</v>
      </c>
      <c r="F8" s="17">
        <v>0.43256970214655877</v>
      </c>
    </row>
    <row r="9" spans="1:25">
      <c r="A9" s="17">
        <v>63</v>
      </c>
      <c r="B9" s="17">
        <v>2710.8137999999999</v>
      </c>
      <c r="E9" s="17" t="s">
        <v>21</v>
      </c>
      <c r="F9" s="17">
        <v>0.18711654721516255</v>
      </c>
    </row>
    <row r="10" spans="1:25">
      <c r="A10" s="17">
        <v>50</v>
      </c>
      <c r="B10" s="17">
        <v>2822.39</v>
      </c>
      <c r="E10" s="17" t="s">
        <v>22</v>
      </c>
      <c r="F10" s="17">
        <v>0.18485224790378418</v>
      </c>
    </row>
    <row r="11" spans="1:25">
      <c r="A11" s="17">
        <v>27</v>
      </c>
      <c r="B11" s="17">
        <v>3000.2069000000001</v>
      </c>
      <c r="E11" s="17" t="s">
        <v>23</v>
      </c>
      <c r="F11" s="17">
        <v>3524.6297181503105</v>
      </c>
    </row>
    <row r="12" spans="1:25" ht="16" thickBot="1">
      <c r="A12" s="17">
        <v>70</v>
      </c>
      <c r="B12" s="17">
        <v>3053.04</v>
      </c>
      <c r="E12" s="29" t="s">
        <v>24</v>
      </c>
      <c r="F12" s="29">
        <v>361</v>
      </c>
    </row>
    <row r="13" spans="1:25">
      <c r="A13" s="17">
        <v>49</v>
      </c>
      <c r="B13" s="17">
        <v>3090.33</v>
      </c>
    </row>
    <row r="14" spans="1:25" ht="16" thickBot="1">
      <c r="A14" s="17">
        <v>35</v>
      </c>
      <c r="B14" s="17">
        <v>4017.38</v>
      </c>
      <c r="E14" s="17" t="s">
        <v>25</v>
      </c>
    </row>
    <row r="15" spans="1:25">
      <c r="A15" s="17">
        <v>42</v>
      </c>
      <c r="B15" s="17">
        <v>4204.91</v>
      </c>
      <c r="E15" s="62"/>
      <c r="F15" s="62" t="s">
        <v>26</v>
      </c>
      <c r="G15" s="62" t="s">
        <v>27</v>
      </c>
      <c r="H15" s="62" t="s">
        <v>28</v>
      </c>
      <c r="I15" s="62" t="s">
        <v>29</v>
      </c>
      <c r="J15" s="62" t="s">
        <v>30</v>
      </c>
    </row>
    <row r="16" spans="1:25">
      <c r="A16" s="63">
        <v>43</v>
      </c>
      <c r="B16" s="17">
        <v>4232.1500000000005</v>
      </c>
      <c r="E16" s="17" t="s">
        <v>31</v>
      </c>
      <c r="F16" s="17">
        <v>1</v>
      </c>
      <c r="G16" s="17">
        <v>1026609686.9980993</v>
      </c>
      <c r="H16" s="17">
        <v>1026609686.9980993</v>
      </c>
      <c r="I16" s="17">
        <v>82.637726503240671</v>
      </c>
      <c r="J16" s="17">
        <v>6.8082040266249508E-18</v>
      </c>
    </row>
    <row r="17" spans="1:13">
      <c r="A17" s="17">
        <v>42</v>
      </c>
      <c r="B17" s="17">
        <v>4610.2999999999993</v>
      </c>
      <c r="E17" s="17" t="s">
        <v>32</v>
      </c>
      <c r="F17" s="17">
        <v>359</v>
      </c>
      <c r="G17" s="17">
        <v>4459862259.3745327</v>
      </c>
      <c r="H17" s="17">
        <v>12423014.650068337</v>
      </c>
    </row>
    <row r="18" spans="1:13" ht="16" thickBot="1">
      <c r="A18" s="17">
        <v>69</v>
      </c>
      <c r="B18" s="17">
        <v>4916.2173000000003</v>
      </c>
      <c r="E18" s="29" t="s">
        <v>15</v>
      </c>
      <c r="F18" s="29">
        <v>360</v>
      </c>
      <c r="G18" s="29">
        <v>5486471946.372632</v>
      </c>
      <c r="H18" s="29"/>
      <c r="I18" s="29"/>
      <c r="J18" s="29"/>
    </row>
    <row r="19" spans="1:13" ht="16" thickBot="1">
      <c r="A19" s="17">
        <v>50</v>
      </c>
      <c r="B19" s="17">
        <v>7313.87</v>
      </c>
    </row>
    <row r="20" spans="1:13">
      <c r="A20" s="17">
        <v>30</v>
      </c>
      <c r="B20" s="17">
        <v>7353.3370000000004</v>
      </c>
      <c r="E20" s="62"/>
      <c r="F20" s="62" t="s">
        <v>33</v>
      </c>
      <c r="G20" s="62" t="s">
        <v>23</v>
      </c>
      <c r="H20" s="62" t="s">
        <v>34</v>
      </c>
      <c r="I20" s="62" t="s">
        <v>35</v>
      </c>
      <c r="J20" s="62" t="s">
        <v>36</v>
      </c>
      <c r="K20" s="62" t="s">
        <v>37</v>
      </c>
      <c r="L20" s="62" t="s">
        <v>38</v>
      </c>
      <c r="M20" s="62" t="s">
        <v>39</v>
      </c>
    </row>
    <row r="21" spans="1:13">
      <c r="A21" s="17">
        <v>54</v>
      </c>
      <c r="B21" s="17">
        <v>8186.9100000000008</v>
      </c>
      <c r="E21" s="17" t="s">
        <v>40</v>
      </c>
      <c r="F21" s="17">
        <v>3327.4670187104789</v>
      </c>
      <c r="G21" s="17">
        <v>463.96259361987666</v>
      </c>
      <c r="H21" s="17">
        <v>7.1718433004464668</v>
      </c>
      <c r="I21" s="17">
        <v>4.2567368028586943E-12</v>
      </c>
      <c r="J21" s="17">
        <v>2415.0409947464063</v>
      </c>
      <c r="K21" s="17">
        <v>4239.8930426745519</v>
      </c>
      <c r="L21" s="17">
        <v>2415.0409947464063</v>
      </c>
      <c r="M21" s="17">
        <v>4239.8930426745519</v>
      </c>
    </row>
    <row r="22" spans="1:13" ht="16" thickBot="1">
      <c r="A22" s="17">
        <v>74</v>
      </c>
      <c r="B22" s="17">
        <v>1130.2699999999998</v>
      </c>
      <c r="E22" s="29">
        <v>31</v>
      </c>
      <c r="F22" s="29">
        <v>30.598722415433766</v>
      </c>
      <c r="G22" s="29">
        <v>3.3660000148027405</v>
      </c>
      <c r="H22" s="29">
        <v>9.0905294952076705</v>
      </c>
      <c r="I22" s="29">
        <v>6.8082040266251496E-18</v>
      </c>
      <c r="J22" s="29">
        <v>23.979167191794936</v>
      </c>
      <c r="K22" s="29">
        <v>37.218277639072596</v>
      </c>
      <c r="L22" s="29">
        <v>23.979167191794936</v>
      </c>
      <c r="M22" s="29">
        <v>37.218277639072596</v>
      </c>
    </row>
    <row r="23" spans="1:13">
      <c r="A23" s="17">
        <v>90</v>
      </c>
      <c r="B23" s="17">
        <v>1562.35</v>
      </c>
    </row>
    <row r="24" spans="1:13">
      <c r="A24" s="17">
        <v>61</v>
      </c>
      <c r="B24" s="17">
        <v>1680.72</v>
      </c>
    </row>
    <row r="25" spans="1:13">
      <c r="A25" s="63">
        <v>87</v>
      </c>
      <c r="B25" s="17">
        <v>1687.96</v>
      </c>
    </row>
    <row r="26" spans="1:13">
      <c r="A26" s="17">
        <v>74</v>
      </c>
      <c r="B26" s="17">
        <v>1780.8500000000001</v>
      </c>
      <c r="E26" s="17" t="s">
        <v>41</v>
      </c>
    </row>
    <row r="27" spans="1:13" ht="16" thickBot="1">
      <c r="A27" s="17">
        <v>80</v>
      </c>
      <c r="B27" s="17">
        <v>1785.72</v>
      </c>
    </row>
    <row r="28" spans="1:13">
      <c r="A28" s="17">
        <v>69</v>
      </c>
      <c r="B28" s="17">
        <v>1826.0800000000002</v>
      </c>
      <c r="E28" s="62" t="s">
        <v>42</v>
      </c>
      <c r="F28" s="62" t="s">
        <v>43</v>
      </c>
      <c r="G28" s="62" t="s">
        <v>44</v>
      </c>
    </row>
    <row r="29" spans="1:13">
      <c r="A29" s="17">
        <v>33</v>
      </c>
      <c r="B29" s="17">
        <v>1942.9788000000003</v>
      </c>
      <c r="E29" s="17">
        <v>1</v>
      </c>
      <c r="F29" s="17">
        <v>5163.3903636365048</v>
      </c>
      <c r="G29" s="17">
        <v>-3606.3303636365054</v>
      </c>
    </row>
    <row r="30" spans="1:13">
      <c r="A30" s="17">
        <v>74</v>
      </c>
      <c r="B30" s="17">
        <v>1966.1399999999999</v>
      </c>
      <c r="E30" s="17">
        <v>2</v>
      </c>
      <c r="F30" s="17">
        <v>4857.4031394821668</v>
      </c>
      <c r="G30" s="17">
        <v>-3185.743139482167</v>
      </c>
    </row>
    <row r="31" spans="1:13">
      <c r="A31" s="17">
        <v>74</v>
      </c>
      <c r="B31" s="17">
        <v>2165.6400000000003</v>
      </c>
      <c r="E31" s="17">
        <v>3</v>
      </c>
      <c r="F31" s="17">
        <v>4704.4095274049987</v>
      </c>
      <c r="G31" s="17">
        <v>-2758.2682274049994</v>
      </c>
    </row>
    <row r="32" spans="1:13">
      <c r="A32" s="17">
        <v>81</v>
      </c>
      <c r="B32" s="17">
        <v>2406.73</v>
      </c>
      <c r="E32" s="17">
        <v>4</v>
      </c>
      <c r="F32" s="17">
        <v>4551.4159153278297</v>
      </c>
      <c r="G32" s="17">
        <v>-2293.7059153278296</v>
      </c>
    </row>
    <row r="33" spans="1:7">
      <c r="A33" s="17">
        <v>60</v>
      </c>
      <c r="B33" s="17">
        <v>2597.4999999999995</v>
      </c>
      <c r="E33" s="17">
        <v>5</v>
      </c>
      <c r="F33" s="17">
        <v>4673.8108049895645</v>
      </c>
      <c r="G33" s="17">
        <v>-2368.0608049895645</v>
      </c>
    </row>
    <row r="34" spans="1:7">
      <c r="A34" s="17">
        <v>60</v>
      </c>
      <c r="B34" s="17">
        <v>2624.76</v>
      </c>
      <c r="E34" s="17">
        <v>6</v>
      </c>
      <c r="F34" s="17">
        <v>4520.8171929123955</v>
      </c>
      <c r="G34" s="17">
        <v>-2009.143192912396</v>
      </c>
    </row>
    <row r="35" spans="1:7">
      <c r="A35" s="63">
        <v>90</v>
      </c>
      <c r="B35" s="17">
        <v>2768.4899999999993</v>
      </c>
      <c r="E35" s="17">
        <v>7</v>
      </c>
      <c r="F35" s="17">
        <v>5255.1865308828064</v>
      </c>
      <c r="G35" s="17">
        <v>-2544.3727308828065</v>
      </c>
    </row>
    <row r="36" spans="1:7">
      <c r="A36" s="17">
        <v>80</v>
      </c>
      <c r="B36" s="17">
        <v>2793.31</v>
      </c>
      <c r="E36" s="17">
        <v>8</v>
      </c>
      <c r="F36" s="17">
        <v>4857.4031394821668</v>
      </c>
      <c r="G36" s="17">
        <v>-2035.0131394821669</v>
      </c>
    </row>
    <row r="37" spans="1:7">
      <c r="A37" s="17">
        <v>70</v>
      </c>
      <c r="B37" s="17">
        <v>2985.6</v>
      </c>
      <c r="E37" s="17">
        <v>9</v>
      </c>
      <c r="F37" s="17">
        <v>4153.632523927191</v>
      </c>
      <c r="G37" s="17">
        <v>-1153.4256239271908</v>
      </c>
    </row>
    <row r="38" spans="1:7">
      <c r="A38" s="63">
        <v>94</v>
      </c>
      <c r="B38" s="17">
        <v>2991.79</v>
      </c>
      <c r="E38" s="17">
        <v>10</v>
      </c>
      <c r="F38" s="17">
        <v>5469.3775877908429</v>
      </c>
      <c r="G38" s="17">
        <v>-2416.3375877908429</v>
      </c>
    </row>
    <row r="39" spans="1:7">
      <c r="A39" s="17">
        <v>61</v>
      </c>
      <c r="B39" s="17">
        <v>3189.48</v>
      </c>
      <c r="E39" s="17">
        <v>11</v>
      </c>
      <c r="F39" s="17">
        <v>4826.8044170667335</v>
      </c>
      <c r="G39" s="17">
        <v>-1736.4744170667336</v>
      </c>
    </row>
    <row r="40" spans="1:7">
      <c r="A40" s="17">
        <v>90</v>
      </c>
      <c r="B40" s="17">
        <v>3301.0639999999999</v>
      </c>
      <c r="E40" s="17">
        <v>12</v>
      </c>
      <c r="F40" s="17">
        <v>4398.4223032506607</v>
      </c>
      <c r="G40" s="17">
        <v>-381.04230325066055</v>
      </c>
    </row>
    <row r="41" spans="1:7">
      <c r="A41" s="17">
        <v>85</v>
      </c>
      <c r="B41" s="17">
        <v>3309.3000000000006</v>
      </c>
      <c r="E41" s="17">
        <v>13</v>
      </c>
      <c r="F41" s="17">
        <v>4612.6133601586971</v>
      </c>
      <c r="G41" s="17">
        <v>-407.70336015869725</v>
      </c>
    </row>
    <row r="42" spans="1:7">
      <c r="A42" s="17">
        <v>100</v>
      </c>
      <c r="B42" s="17">
        <v>3318.59</v>
      </c>
      <c r="E42" s="17">
        <v>14</v>
      </c>
      <c r="F42" s="17">
        <v>4643.2120825741313</v>
      </c>
      <c r="G42" s="17">
        <v>-411.06208257413073</v>
      </c>
    </row>
    <row r="43" spans="1:7">
      <c r="A43" s="63">
        <v>79</v>
      </c>
      <c r="B43" s="17">
        <v>3327.5099999999998</v>
      </c>
      <c r="E43" s="17">
        <v>15</v>
      </c>
      <c r="F43" s="17">
        <v>4612.6133601586971</v>
      </c>
      <c r="G43" s="17">
        <v>-2.313360158697833</v>
      </c>
    </row>
    <row r="44" spans="1:7">
      <c r="A44" s="17">
        <v>80</v>
      </c>
      <c r="B44" s="17">
        <v>3330.1300000000006</v>
      </c>
      <c r="E44" s="17">
        <v>16</v>
      </c>
      <c r="F44" s="17">
        <v>5438.7788653754087</v>
      </c>
      <c r="G44" s="17">
        <v>-522.56156537540846</v>
      </c>
    </row>
    <row r="45" spans="1:7">
      <c r="A45" s="17">
        <v>120</v>
      </c>
      <c r="B45" s="17">
        <v>3413.8199999999997</v>
      </c>
      <c r="E45" s="17">
        <v>17</v>
      </c>
      <c r="F45" s="17">
        <v>4857.4031394821668</v>
      </c>
      <c r="G45" s="17">
        <v>2456.4668605178331</v>
      </c>
    </row>
    <row r="46" spans="1:7">
      <c r="A46" s="17">
        <v>74</v>
      </c>
      <c r="B46" s="17">
        <v>3743.42</v>
      </c>
      <c r="E46" s="17">
        <v>18</v>
      </c>
      <c r="F46" s="17">
        <v>4245.4286911734916</v>
      </c>
      <c r="G46" s="17">
        <v>3107.9083088265088</v>
      </c>
    </row>
    <row r="47" spans="1:7">
      <c r="A47" s="17">
        <v>60</v>
      </c>
      <c r="B47" s="17">
        <v>3918.7299999999996</v>
      </c>
      <c r="E47" s="17">
        <v>19</v>
      </c>
      <c r="F47" s="17">
        <v>4979.7980291439026</v>
      </c>
      <c r="G47" s="17">
        <v>3207.1119708560982</v>
      </c>
    </row>
    <row r="48" spans="1:7">
      <c r="A48" s="17">
        <v>60</v>
      </c>
      <c r="B48" s="17">
        <v>4019.85</v>
      </c>
      <c r="E48" s="17">
        <v>20</v>
      </c>
      <c r="F48" s="17">
        <v>5591.7724774525777</v>
      </c>
      <c r="G48" s="17">
        <v>-4461.5024774525782</v>
      </c>
    </row>
    <row r="49" spans="1:7">
      <c r="A49" s="17">
        <v>70</v>
      </c>
      <c r="B49" s="17">
        <v>4043.52</v>
      </c>
      <c r="E49" s="17">
        <v>21</v>
      </c>
      <c r="F49" s="17">
        <v>6081.352036099518</v>
      </c>
      <c r="G49" s="17">
        <v>-4519.0020360995186</v>
      </c>
    </row>
    <row r="50" spans="1:7">
      <c r="A50" s="17">
        <v>65</v>
      </c>
      <c r="B50" s="17">
        <v>4050.65</v>
      </c>
      <c r="E50" s="17">
        <v>22</v>
      </c>
      <c r="F50" s="17">
        <v>5193.989086051939</v>
      </c>
      <c r="G50" s="17">
        <v>-3513.2690860519388</v>
      </c>
    </row>
    <row r="51" spans="1:7">
      <c r="A51" s="17">
        <v>71</v>
      </c>
      <c r="B51" s="17">
        <v>4066.1500000000005</v>
      </c>
      <c r="E51" s="17">
        <v>23</v>
      </c>
      <c r="F51" s="17">
        <v>5989.5558688532165</v>
      </c>
      <c r="G51" s="17">
        <v>-4301.5958688532164</v>
      </c>
    </row>
    <row r="52" spans="1:7">
      <c r="A52" s="17">
        <v>61</v>
      </c>
      <c r="B52" s="17">
        <v>4094.61</v>
      </c>
      <c r="E52" s="17">
        <v>24</v>
      </c>
      <c r="F52" s="17">
        <v>5591.7724774525777</v>
      </c>
      <c r="G52" s="17">
        <v>-3810.9224774525774</v>
      </c>
    </row>
    <row r="53" spans="1:7">
      <c r="A53" s="17">
        <v>71</v>
      </c>
      <c r="B53" s="17">
        <v>4106.3099999999995</v>
      </c>
      <c r="E53" s="17">
        <v>25</v>
      </c>
      <c r="F53" s="17">
        <v>5775.36481194518</v>
      </c>
      <c r="G53" s="17">
        <v>-3989.6448119451798</v>
      </c>
    </row>
    <row r="54" spans="1:7">
      <c r="A54" s="17">
        <v>80</v>
      </c>
      <c r="B54" s="17">
        <v>4298.2</v>
      </c>
      <c r="E54" s="17">
        <v>26</v>
      </c>
      <c r="F54" s="17">
        <v>5438.7788653754087</v>
      </c>
      <c r="G54" s="17">
        <v>-3612.6988653754088</v>
      </c>
    </row>
    <row r="55" spans="1:7">
      <c r="A55" s="17">
        <v>110</v>
      </c>
      <c r="B55" s="17">
        <v>4319.6000000000004</v>
      </c>
      <c r="E55" s="17">
        <v>27</v>
      </c>
      <c r="F55" s="17">
        <v>4337.2248584197932</v>
      </c>
      <c r="G55" s="17">
        <v>-2394.2460584197929</v>
      </c>
    </row>
    <row r="56" spans="1:7">
      <c r="A56" s="17">
        <v>83</v>
      </c>
      <c r="B56" s="17">
        <v>4453.7800000000007</v>
      </c>
      <c r="E56" s="17">
        <v>28</v>
      </c>
      <c r="F56" s="17">
        <v>5591.7724774525777</v>
      </c>
      <c r="G56" s="17">
        <v>-3625.6324774525779</v>
      </c>
    </row>
    <row r="57" spans="1:7">
      <c r="A57" s="17">
        <v>90</v>
      </c>
      <c r="B57" s="17">
        <v>4577.3999999999996</v>
      </c>
      <c r="E57" s="17">
        <v>29</v>
      </c>
      <c r="F57" s="17">
        <v>5591.7724774525777</v>
      </c>
      <c r="G57" s="17">
        <v>-3426.1324774525774</v>
      </c>
    </row>
    <row r="58" spans="1:7">
      <c r="A58" s="17">
        <v>84</v>
      </c>
      <c r="B58" s="17">
        <v>4633.83</v>
      </c>
      <c r="E58" s="17">
        <v>30</v>
      </c>
      <c r="F58" s="17">
        <v>5805.9635343606133</v>
      </c>
      <c r="G58" s="17">
        <v>-3399.2335343606132</v>
      </c>
    </row>
    <row r="59" spans="1:7">
      <c r="A59" s="17">
        <v>120</v>
      </c>
      <c r="B59" s="17">
        <v>4642.75</v>
      </c>
      <c r="E59" s="17">
        <v>31</v>
      </c>
      <c r="F59" s="17">
        <v>5163.3903636365048</v>
      </c>
      <c r="G59" s="17">
        <v>-2565.8903636365053</v>
      </c>
    </row>
    <row r="60" spans="1:7">
      <c r="A60" s="17">
        <v>60</v>
      </c>
      <c r="B60" s="17">
        <v>4675.4999999999991</v>
      </c>
      <c r="E60" s="17">
        <v>32</v>
      </c>
      <c r="F60" s="17">
        <v>5163.3903636365048</v>
      </c>
      <c r="G60" s="17">
        <v>-2538.6303636365046</v>
      </c>
    </row>
    <row r="61" spans="1:7">
      <c r="A61" s="17">
        <v>78</v>
      </c>
      <c r="B61" s="17">
        <v>4738.170000000001</v>
      </c>
      <c r="E61" s="17">
        <v>33</v>
      </c>
      <c r="F61" s="17">
        <v>6081.352036099518</v>
      </c>
      <c r="G61" s="17">
        <v>-3312.8620360995187</v>
      </c>
    </row>
    <row r="62" spans="1:7">
      <c r="A62" s="63">
        <v>100</v>
      </c>
      <c r="B62" s="17">
        <v>4774.09</v>
      </c>
      <c r="E62" s="17">
        <v>34</v>
      </c>
      <c r="F62" s="17">
        <v>5775.36481194518</v>
      </c>
      <c r="G62" s="17">
        <v>-2982.0548119451801</v>
      </c>
    </row>
    <row r="63" spans="1:7">
      <c r="A63" s="17">
        <v>80</v>
      </c>
      <c r="B63" s="17">
        <v>4804.6200000000008</v>
      </c>
      <c r="E63" s="17">
        <v>35</v>
      </c>
      <c r="F63" s="17">
        <v>5469.3775877908429</v>
      </c>
      <c r="G63" s="17">
        <v>-2483.777587790843</v>
      </c>
    </row>
    <row r="64" spans="1:7">
      <c r="A64" s="17">
        <v>61</v>
      </c>
      <c r="B64" s="17">
        <v>4861.13</v>
      </c>
      <c r="E64" s="17">
        <v>36</v>
      </c>
      <c r="F64" s="17">
        <v>6203.7469257612529</v>
      </c>
      <c r="G64" s="17">
        <v>-3211.9569257612529</v>
      </c>
    </row>
    <row r="65" spans="1:7">
      <c r="A65" s="17">
        <v>88</v>
      </c>
      <c r="B65" s="17">
        <v>4874.7289999999994</v>
      </c>
      <c r="E65" s="17">
        <v>37</v>
      </c>
      <c r="F65" s="17">
        <v>5193.989086051939</v>
      </c>
      <c r="G65" s="17">
        <v>-2004.509086051939</v>
      </c>
    </row>
    <row r="66" spans="1:7">
      <c r="A66" s="17">
        <v>63</v>
      </c>
      <c r="B66" s="17">
        <v>4878.7199999999993</v>
      </c>
      <c r="E66" s="17">
        <v>38</v>
      </c>
      <c r="F66" s="17">
        <v>6081.352036099518</v>
      </c>
      <c r="G66" s="17">
        <v>-2780.2880360995182</v>
      </c>
    </row>
    <row r="67" spans="1:7">
      <c r="A67" s="17">
        <v>70</v>
      </c>
      <c r="B67" s="17">
        <v>5092.8999999999996</v>
      </c>
      <c r="E67" s="17">
        <v>39</v>
      </c>
      <c r="F67" s="17">
        <v>5928.358424022349</v>
      </c>
      <c r="G67" s="17">
        <v>-2619.0584240223484</v>
      </c>
    </row>
    <row r="68" spans="1:7">
      <c r="A68" s="17">
        <v>80</v>
      </c>
      <c r="B68" s="17">
        <v>5107.0199999999986</v>
      </c>
      <c r="E68" s="17">
        <v>40</v>
      </c>
      <c r="F68" s="17">
        <v>6387.3392602538552</v>
      </c>
      <c r="G68" s="17">
        <v>-3068.749260253855</v>
      </c>
    </row>
    <row r="69" spans="1:7">
      <c r="A69" s="17">
        <v>70</v>
      </c>
      <c r="B69" s="17">
        <v>5192.26</v>
      </c>
      <c r="E69" s="17">
        <v>41</v>
      </c>
      <c r="F69" s="17">
        <v>5744.7660895297468</v>
      </c>
      <c r="G69" s="17">
        <v>-2417.256089529747</v>
      </c>
    </row>
    <row r="70" spans="1:7">
      <c r="A70" s="17">
        <v>74</v>
      </c>
      <c r="B70" s="17">
        <v>5348</v>
      </c>
      <c r="E70" s="17">
        <v>42</v>
      </c>
      <c r="F70" s="17">
        <v>5775.36481194518</v>
      </c>
      <c r="G70" s="17">
        <v>-2445.2348119451794</v>
      </c>
    </row>
    <row r="71" spans="1:7">
      <c r="A71" s="63">
        <v>70</v>
      </c>
      <c r="B71" s="17">
        <v>5403.1100000000006</v>
      </c>
      <c r="E71" s="17">
        <v>43</v>
      </c>
      <c r="F71" s="17">
        <v>6999.3137085625312</v>
      </c>
      <c r="G71" s="17">
        <v>-3585.4937085625315</v>
      </c>
    </row>
    <row r="72" spans="1:7">
      <c r="A72" s="63">
        <v>120</v>
      </c>
      <c r="B72" s="17">
        <v>5411.44</v>
      </c>
      <c r="E72" s="17">
        <v>44</v>
      </c>
      <c r="F72" s="17">
        <v>5591.7724774525777</v>
      </c>
      <c r="G72" s="17">
        <v>-1848.3524774525777</v>
      </c>
    </row>
    <row r="73" spans="1:7">
      <c r="A73" s="17">
        <v>50</v>
      </c>
      <c r="B73" s="17">
        <v>5607.26</v>
      </c>
      <c r="E73" s="17">
        <v>45</v>
      </c>
      <c r="F73" s="17">
        <v>5163.3903636365048</v>
      </c>
      <c r="G73" s="17">
        <v>-1244.6603636365053</v>
      </c>
    </row>
    <row r="74" spans="1:7">
      <c r="A74" s="17">
        <v>77</v>
      </c>
      <c r="B74" s="17">
        <v>5740.08</v>
      </c>
      <c r="E74" s="17">
        <v>46</v>
      </c>
      <c r="F74" s="17">
        <v>5163.3903636365048</v>
      </c>
      <c r="G74" s="17">
        <v>-1143.5403636365049</v>
      </c>
    </row>
    <row r="75" spans="1:7">
      <c r="A75" s="17">
        <v>100</v>
      </c>
      <c r="B75" s="17">
        <v>5763.7900000000009</v>
      </c>
      <c r="E75" s="17">
        <v>47</v>
      </c>
      <c r="F75" s="17">
        <v>5469.3775877908429</v>
      </c>
      <c r="G75" s="17">
        <v>-1425.8575877908429</v>
      </c>
    </row>
    <row r="76" spans="1:7">
      <c r="A76" s="17">
        <v>70</v>
      </c>
      <c r="B76" s="17">
        <v>5824.0400000000009</v>
      </c>
      <c r="E76" s="17">
        <v>48</v>
      </c>
      <c r="F76" s="17">
        <v>5316.3839757136739</v>
      </c>
      <c r="G76" s="17">
        <v>-1265.7339757136738</v>
      </c>
    </row>
    <row r="77" spans="1:7">
      <c r="A77" s="17">
        <v>90</v>
      </c>
      <c r="B77" s="17">
        <v>6261.3899999999994</v>
      </c>
      <c r="E77" s="17">
        <v>49</v>
      </c>
      <c r="F77" s="17">
        <v>5499.9763102062761</v>
      </c>
      <c r="G77" s="17">
        <v>-1433.8263102062756</v>
      </c>
    </row>
    <row r="78" spans="1:7">
      <c r="A78" s="63">
        <v>90</v>
      </c>
      <c r="B78" s="17">
        <v>6321.02</v>
      </c>
      <c r="E78" s="17">
        <v>50</v>
      </c>
      <c r="F78" s="17">
        <v>5193.989086051939</v>
      </c>
      <c r="G78" s="17">
        <v>-1099.3790860519389</v>
      </c>
    </row>
    <row r="79" spans="1:7">
      <c r="A79" s="17">
        <v>80</v>
      </c>
      <c r="B79" s="17">
        <v>6654.71</v>
      </c>
      <c r="E79" s="17">
        <v>51</v>
      </c>
      <c r="F79" s="17">
        <v>5499.9763102062761</v>
      </c>
      <c r="G79" s="17">
        <v>-1393.6663102062766</v>
      </c>
    </row>
    <row r="80" spans="1:7">
      <c r="A80" s="17">
        <v>92</v>
      </c>
      <c r="B80" s="17">
        <v>6730.0199999999995</v>
      </c>
      <c r="E80" s="17">
        <v>52</v>
      </c>
      <c r="F80" s="17">
        <v>5775.36481194518</v>
      </c>
      <c r="G80" s="17">
        <v>-1477.1648119451802</v>
      </c>
    </row>
    <row r="81" spans="1:7">
      <c r="A81" s="63">
        <v>80</v>
      </c>
      <c r="B81" s="17">
        <v>7063.1200000000008</v>
      </c>
      <c r="E81" s="17">
        <v>53</v>
      </c>
      <c r="F81" s="17">
        <v>6693.3264844081932</v>
      </c>
      <c r="G81" s="17">
        <v>-2373.7264844081928</v>
      </c>
    </row>
    <row r="82" spans="1:7">
      <c r="A82" s="17">
        <v>157</v>
      </c>
      <c r="B82" s="17">
        <v>7213.0299999999988</v>
      </c>
      <c r="E82" s="17">
        <v>54</v>
      </c>
      <c r="F82" s="17">
        <v>5867.1609791914816</v>
      </c>
      <c r="G82" s="17">
        <v>-1413.3809791914809</v>
      </c>
    </row>
    <row r="83" spans="1:7">
      <c r="A83" s="17">
        <v>80</v>
      </c>
      <c r="B83" s="17">
        <v>7346.6890000000003</v>
      </c>
      <c r="E83" s="17">
        <v>55</v>
      </c>
      <c r="F83" s="17">
        <v>6081.352036099518</v>
      </c>
      <c r="G83" s="17">
        <v>-1503.9520360995184</v>
      </c>
    </row>
    <row r="84" spans="1:7">
      <c r="A84" s="17">
        <v>73</v>
      </c>
      <c r="B84" s="17">
        <v>7484.7800000000007</v>
      </c>
      <c r="E84" s="17">
        <v>56</v>
      </c>
      <c r="F84" s="17">
        <v>5897.7597016069158</v>
      </c>
      <c r="G84" s="17">
        <v>-1263.9297016069158</v>
      </c>
    </row>
    <row r="85" spans="1:7">
      <c r="A85" s="17">
        <v>70</v>
      </c>
      <c r="B85" s="17">
        <v>7504.13</v>
      </c>
      <c r="E85" s="17">
        <v>57</v>
      </c>
      <c r="F85" s="17">
        <v>6999.3137085625312</v>
      </c>
      <c r="G85" s="17">
        <v>-2356.5637085625312</v>
      </c>
    </row>
    <row r="86" spans="1:7">
      <c r="A86" s="17">
        <v>70</v>
      </c>
      <c r="B86" s="17">
        <v>7506.9</v>
      </c>
      <c r="E86" s="17">
        <v>58</v>
      </c>
      <c r="F86" s="17">
        <v>5163.3903636365048</v>
      </c>
      <c r="G86" s="17">
        <v>-487.89036363650575</v>
      </c>
    </row>
    <row r="87" spans="1:7">
      <c r="A87" s="17">
        <v>30</v>
      </c>
      <c r="B87" s="17">
        <v>7785.82</v>
      </c>
      <c r="E87" s="17">
        <v>59</v>
      </c>
      <c r="F87" s="17">
        <v>5714.1673671143126</v>
      </c>
      <c r="G87" s="17">
        <v>-975.9973671143116</v>
      </c>
    </row>
    <row r="88" spans="1:7">
      <c r="A88" s="17">
        <v>100</v>
      </c>
      <c r="B88" s="17">
        <v>7850.0300000000007</v>
      </c>
      <c r="E88" s="17">
        <v>60</v>
      </c>
      <c r="F88" s="17">
        <v>6387.3392602538552</v>
      </c>
      <c r="G88" s="17">
        <v>-1613.249260253855</v>
      </c>
    </row>
    <row r="89" spans="1:7">
      <c r="A89" s="63">
        <v>133</v>
      </c>
      <c r="B89" s="17">
        <v>8034.74</v>
      </c>
      <c r="E89" s="17">
        <v>61</v>
      </c>
      <c r="F89" s="17">
        <v>5775.36481194518</v>
      </c>
      <c r="G89" s="17">
        <v>-970.74481194517921</v>
      </c>
    </row>
    <row r="90" spans="1:7">
      <c r="A90" s="17">
        <v>70</v>
      </c>
      <c r="B90" s="17">
        <v>8159.88</v>
      </c>
      <c r="E90" s="17">
        <v>62</v>
      </c>
      <c r="F90" s="17">
        <v>5193.989086051939</v>
      </c>
      <c r="G90" s="17">
        <v>-332.8590860519389</v>
      </c>
    </row>
    <row r="91" spans="1:7">
      <c r="A91" s="17">
        <v>81</v>
      </c>
      <c r="B91" s="17">
        <v>8655.32</v>
      </c>
      <c r="E91" s="17">
        <v>63</v>
      </c>
      <c r="F91" s="17">
        <v>6020.1545912686506</v>
      </c>
      <c r="G91" s="17">
        <v>-1145.4255912686513</v>
      </c>
    </row>
    <row r="92" spans="1:7">
      <c r="A92" s="17">
        <v>100</v>
      </c>
      <c r="B92" s="17">
        <v>8823.91</v>
      </c>
      <c r="E92" s="17">
        <v>64</v>
      </c>
      <c r="F92" s="17">
        <v>5255.1865308828064</v>
      </c>
      <c r="G92" s="17">
        <v>-376.46653088280709</v>
      </c>
    </row>
    <row r="93" spans="1:7">
      <c r="A93" s="17">
        <v>132</v>
      </c>
      <c r="B93" s="17">
        <v>9019.8100000000013</v>
      </c>
      <c r="E93" s="17">
        <v>65</v>
      </c>
      <c r="F93" s="17">
        <v>5469.3775877908429</v>
      </c>
      <c r="G93" s="17">
        <v>-376.47758779084324</v>
      </c>
    </row>
    <row r="94" spans="1:7">
      <c r="A94" s="63">
        <v>150</v>
      </c>
      <c r="B94" s="17">
        <v>9539.9500000000007</v>
      </c>
      <c r="E94" s="17">
        <v>66</v>
      </c>
      <c r="F94" s="17">
        <v>5775.36481194518</v>
      </c>
      <c r="G94" s="17">
        <v>-668.34481194518139</v>
      </c>
    </row>
    <row r="95" spans="1:7">
      <c r="A95" s="17">
        <v>90</v>
      </c>
      <c r="B95" s="17">
        <v>9583.0799999999981</v>
      </c>
      <c r="E95" s="17">
        <v>67</v>
      </c>
      <c r="F95" s="17">
        <v>5469.3775877908429</v>
      </c>
      <c r="G95" s="17">
        <v>-277.11758779084266</v>
      </c>
    </row>
    <row r="96" spans="1:7">
      <c r="A96" s="17">
        <v>75</v>
      </c>
      <c r="B96" s="17">
        <v>9720.2160000000022</v>
      </c>
      <c r="E96" s="17">
        <v>68</v>
      </c>
      <c r="F96" s="17">
        <v>5591.7724774525777</v>
      </c>
      <c r="G96" s="17">
        <v>-243.77247745257773</v>
      </c>
    </row>
    <row r="97" spans="1:7">
      <c r="A97" s="17">
        <v>81</v>
      </c>
      <c r="B97" s="17">
        <v>9937.34</v>
      </c>
      <c r="E97" s="17">
        <v>69</v>
      </c>
      <c r="F97" s="17">
        <v>5469.3775877908429</v>
      </c>
      <c r="G97" s="17">
        <v>-66.267587790842299</v>
      </c>
    </row>
    <row r="98" spans="1:7">
      <c r="A98" s="17">
        <v>88</v>
      </c>
      <c r="B98" s="17">
        <v>10078.500000000002</v>
      </c>
      <c r="E98" s="17">
        <v>70</v>
      </c>
      <c r="F98" s="17">
        <v>6999.3137085625312</v>
      </c>
      <c r="G98" s="17">
        <v>-1587.8737085625316</v>
      </c>
    </row>
    <row r="99" spans="1:7">
      <c r="A99" s="63">
        <v>85</v>
      </c>
      <c r="B99" s="17">
        <v>10162.210000000001</v>
      </c>
      <c r="E99" s="17">
        <v>71</v>
      </c>
      <c r="F99" s="17">
        <v>4857.4031394821668</v>
      </c>
      <c r="G99" s="17">
        <v>749.85686051783341</v>
      </c>
    </row>
    <row r="100" spans="1:7">
      <c r="A100" s="17">
        <v>85</v>
      </c>
      <c r="B100" s="17">
        <v>10188.85</v>
      </c>
      <c r="E100" s="17">
        <v>72</v>
      </c>
      <c r="F100" s="17">
        <v>5683.5686446988784</v>
      </c>
      <c r="G100" s="17">
        <v>56.511355301121512</v>
      </c>
    </row>
    <row r="101" spans="1:7">
      <c r="A101" s="17">
        <v>70</v>
      </c>
      <c r="B101" s="17">
        <v>10719.7</v>
      </c>
      <c r="E101" s="17">
        <v>73</v>
      </c>
      <c r="F101" s="17">
        <v>6387.3392602538552</v>
      </c>
      <c r="G101" s="17">
        <v>-623.5492602538543</v>
      </c>
    </row>
    <row r="102" spans="1:7">
      <c r="A102" s="17">
        <v>86</v>
      </c>
      <c r="B102" s="17">
        <v>10781.64</v>
      </c>
      <c r="E102" s="17">
        <v>74</v>
      </c>
      <c r="F102" s="17">
        <v>5469.3775877908429</v>
      </c>
      <c r="G102" s="17">
        <v>354.66241220915799</v>
      </c>
    </row>
    <row r="103" spans="1:7">
      <c r="A103" s="17">
        <v>120</v>
      </c>
      <c r="B103" s="17">
        <v>11762.359999999999</v>
      </c>
      <c r="E103" s="17">
        <v>75</v>
      </c>
      <c r="F103" s="17">
        <v>6081.352036099518</v>
      </c>
      <c r="G103" s="17">
        <v>180.03796390048137</v>
      </c>
    </row>
    <row r="104" spans="1:7">
      <c r="A104" s="17">
        <v>86</v>
      </c>
      <c r="B104" s="17">
        <v>14652.999999999998</v>
      </c>
      <c r="E104" s="17">
        <v>76</v>
      </c>
      <c r="F104" s="17">
        <v>6081.352036099518</v>
      </c>
      <c r="G104" s="17">
        <v>239.66796390048239</v>
      </c>
    </row>
    <row r="105" spans="1:7">
      <c r="A105" s="17">
        <v>120</v>
      </c>
      <c r="B105" s="17">
        <v>674.29700000000003</v>
      </c>
      <c r="E105" s="17">
        <v>77</v>
      </c>
      <c r="F105" s="17">
        <v>5775.36481194518</v>
      </c>
      <c r="G105" s="17">
        <v>879.34518805482003</v>
      </c>
    </row>
    <row r="106" spans="1:7">
      <c r="A106" s="17">
        <v>124</v>
      </c>
      <c r="B106" s="17">
        <v>1876.0339999999999</v>
      </c>
      <c r="E106" s="17">
        <v>78</v>
      </c>
      <c r="F106" s="17">
        <v>6142.5494809303855</v>
      </c>
      <c r="G106" s="17">
        <v>587.47051906961406</v>
      </c>
    </row>
    <row r="107" spans="1:7">
      <c r="A107" s="17">
        <v>140</v>
      </c>
      <c r="B107" s="17">
        <v>1931.0800000000002</v>
      </c>
      <c r="E107" s="17">
        <v>79</v>
      </c>
      <c r="F107" s="17">
        <v>5775.36481194518</v>
      </c>
      <c r="G107" s="17">
        <v>1287.7551880548208</v>
      </c>
    </row>
    <row r="108" spans="1:7">
      <c r="A108" s="17">
        <v>127</v>
      </c>
      <c r="B108" s="17">
        <v>2054.48</v>
      </c>
      <c r="E108" s="17">
        <v>80</v>
      </c>
      <c r="F108" s="17">
        <v>8131.4664379335809</v>
      </c>
      <c r="G108" s="17">
        <v>-918.43643793358206</v>
      </c>
    </row>
    <row r="109" spans="1:7">
      <c r="A109" s="17">
        <v>90</v>
      </c>
      <c r="B109" s="17">
        <v>2555.42</v>
      </c>
      <c r="E109" s="17">
        <v>81</v>
      </c>
      <c r="F109" s="17">
        <v>5775.36481194518</v>
      </c>
      <c r="G109" s="17">
        <v>1571.3241880548203</v>
      </c>
    </row>
    <row r="110" spans="1:7">
      <c r="A110" s="17">
        <v>135</v>
      </c>
      <c r="B110" s="17">
        <v>2586.5899999999997</v>
      </c>
      <c r="E110" s="17">
        <v>82</v>
      </c>
      <c r="F110" s="17">
        <v>5561.1737550371436</v>
      </c>
      <c r="G110" s="17">
        <v>1923.6062449628571</v>
      </c>
    </row>
    <row r="111" spans="1:7">
      <c r="A111" s="17">
        <v>140</v>
      </c>
      <c r="B111" s="17">
        <v>2649.6600000000008</v>
      </c>
      <c r="E111" s="17">
        <v>83</v>
      </c>
      <c r="F111" s="17">
        <v>5469.3775877908429</v>
      </c>
      <c r="G111" s="17">
        <v>2034.7524122091572</v>
      </c>
    </row>
    <row r="112" spans="1:7">
      <c r="A112" s="17">
        <v>81</v>
      </c>
      <c r="B112" s="17">
        <v>2783.7699999999995</v>
      </c>
      <c r="E112" s="17">
        <v>84</v>
      </c>
      <c r="F112" s="17">
        <v>5469.3775877908429</v>
      </c>
      <c r="G112" s="17">
        <v>2037.5224122091568</v>
      </c>
    </row>
    <row r="113" spans="1:7">
      <c r="A113" s="17">
        <v>131</v>
      </c>
      <c r="B113" s="17">
        <v>2792.4899999999993</v>
      </c>
      <c r="E113" s="17">
        <v>85</v>
      </c>
      <c r="F113" s="17">
        <v>4245.4286911734916</v>
      </c>
      <c r="G113" s="17">
        <v>3540.3913088265081</v>
      </c>
    </row>
    <row r="114" spans="1:7">
      <c r="A114" s="17">
        <v>150</v>
      </c>
      <c r="B114" s="17">
        <v>2793.18</v>
      </c>
      <c r="E114" s="17">
        <v>86</v>
      </c>
      <c r="F114" s="17">
        <v>6387.3392602538552</v>
      </c>
      <c r="G114" s="17">
        <v>1462.6907397461455</v>
      </c>
    </row>
    <row r="115" spans="1:7">
      <c r="A115" s="17">
        <v>92</v>
      </c>
      <c r="B115" s="17">
        <v>2807.5799999999995</v>
      </c>
      <c r="E115" s="17">
        <v>87</v>
      </c>
      <c r="F115" s="17">
        <v>7397.09709996317</v>
      </c>
      <c r="G115" s="17">
        <v>637.64290003682981</v>
      </c>
    </row>
    <row r="116" spans="1:7">
      <c r="A116" s="17">
        <v>94</v>
      </c>
      <c r="B116" s="17">
        <v>2828.3300000000004</v>
      </c>
      <c r="E116" s="17">
        <v>88</v>
      </c>
      <c r="F116" s="17">
        <v>5469.3775877908429</v>
      </c>
      <c r="G116" s="17">
        <v>2690.5024122091572</v>
      </c>
    </row>
    <row r="117" spans="1:7">
      <c r="A117" s="63">
        <v>120</v>
      </c>
      <c r="B117" s="17">
        <v>2832.2500000000009</v>
      </c>
      <c r="E117" s="17">
        <v>89</v>
      </c>
      <c r="F117" s="17">
        <v>5805.9635343606133</v>
      </c>
      <c r="G117" s="17">
        <v>2849.3564656393864</v>
      </c>
    </row>
    <row r="118" spans="1:7">
      <c r="A118" s="17">
        <v>120</v>
      </c>
      <c r="B118" s="17">
        <v>2915.86</v>
      </c>
      <c r="E118" s="17">
        <v>90</v>
      </c>
      <c r="F118" s="17">
        <v>6387.3392602538552</v>
      </c>
      <c r="G118" s="17">
        <v>2436.5707397461447</v>
      </c>
    </row>
    <row r="119" spans="1:7">
      <c r="A119" s="63">
        <v>71</v>
      </c>
      <c r="B119" s="17">
        <v>3077.8700000000003</v>
      </c>
      <c r="E119" s="17">
        <v>91</v>
      </c>
      <c r="F119" s="17">
        <v>7366.4983775477358</v>
      </c>
      <c r="G119" s="17">
        <v>1653.3116224522655</v>
      </c>
    </row>
    <row r="120" spans="1:7">
      <c r="A120" s="17">
        <v>103</v>
      </c>
      <c r="B120" s="17">
        <v>3142.3299999999995</v>
      </c>
      <c r="E120" s="17">
        <v>92</v>
      </c>
      <c r="F120" s="17">
        <v>7917.2753810255435</v>
      </c>
      <c r="G120" s="17">
        <v>1622.6746189744572</v>
      </c>
    </row>
    <row r="121" spans="1:7">
      <c r="A121" s="17">
        <v>140</v>
      </c>
      <c r="B121" s="17">
        <v>3163.49</v>
      </c>
      <c r="E121" s="17">
        <v>93</v>
      </c>
      <c r="F121" s="17">
        <v>6081.352036099518</v>
      </c>
      <c r="G121" s="17">
        <v>3501.7279639004801</v>
      </c>
    </row>
    <row r="122" spans="1:7">
      <c r="A122" s="63">
        <v>140</v>
      </c>
      <c r="B122" s="17">
        <v>3240.4000000000005</v>
      </c>
      <c r="E122" s="17">
        <v>94</v>
      </c>
      <c r="F122" s="17">
        <v>5622.3711998680119</v>
      </c>
      <c r="G122" s="17">
        <v>4097.8448001319903</v>
      </c>
    </row>
    <row r="123" spans="1:7">
      <c r="A123" s="17">
        <v>94</v>
      </c>
      <c r="B123" s="17">
        <v>3287.2999999999997</v>
      </c>
      <c r="E123" s="17">
        <v>95</v>
      </c>
      <c r="F123" s="17">
        <v>5805.9635343606133</v>
      </c>
      <c r="G123" s="17">
        <v>4131.3764656393869</v>
      </c>
    </row>
    <row r="124" spans="1:7">
      <c r="A124" s="17">
        <v>120</v>
      </c>
      <c r="B124" s="17">
        <v>3307.1200000000003</v>
      </c>
      <c r="E124" s="17">
        <v>96</v>
      </c>
      <c r="F124" s="17">
        <v>6020.1545912686506</v>
      </c>
      <c r="G124" s="17">
        <v>4058.3454087313512</v>
      </c>
    </row>
    <row r="125" spans="1:7">
      <c r="A125" s="17">
        <v>110</v>
      </c>
      <c r="B125" s="17">
        <v>3312.9300000000003</v>
      </c>
      <c r="E125" s="17">
        <v>97</v>
      </c>
      <c r="F125" s="17">
        <v>5928.358424022349</v>
      </c>
      <c r="G125" s="17">
        <v>4233.8515759776519</v>
      </c>
    </row>
    <row r="126" spans="1:7">
      <c r="A126" s="17">
        <v>92</v>
      </c>
      <c r="B126" s="17">
        <v>3334.377</v>
      </c>
      <c r="E126" s="17">
        <v>98</v>
      </c>
      <c r="F126" s="17">
        <v>5928.358424022349</v>
      </c>
      <c r="G126" s="17">
        <v>4260.4915759776513</v>
      </c>
    </row>
    <row r="127" spans="1:7">
      <c r="A127" s="17">
        <v>91</v>
      </c>
      <c r="B127" s="17">
        <v>3388.61</v>
      </c>
      <c r="E127" s="17">
        <v>99</v>
      </c>
      <c r="F127" s="17">
        <v>5469.3775877908429</v>
      </c>
      <c r="G127" s="17">
        <v>5250.3224122091578</v>
      </c>
    </row>
    <row r="128" spans="1:7">
      <c r="A128" s="63">
        <v>120</v>
      </c>
      <c r="B128" s="17">
        <v>3426.2</v>
      </c>
      <c r="E128" s="17">
        <v>100</v>
      </c>
      <c r="F128" s="17">
        <v>5958.9571464377823</v>
      </c>
      <c r="G128" s="17">
        <v>4822.6828535622171</v>
      </c>
    </row>
    <row r="129" spans="1:7">
      <c r="A129" s="17">
        <v>80</v>
      </c>
      <c r="B129" s="17">
        <v>3560.7999999999993</v>
      </c>
      <c r="E129" s="17">
        <v>101</v>
      </c>
      <c r="F129" s="17">
        <v>6999.3137085625312</v>
      </c>
      <c r="G129" s="17">
        <v>4763.0462914374675</v>
      </c>
    </row>
    <row r="130" spans="1:7">
      <c r="A130" s="17">
        <v>115</v>
      </c>
      <c r="B130" s="17">
        <v>3648.02</v>
      </c>
      <c r="E130" s="17">
        <v>102</v>
      </c>
      <c r="F130" s="17">
        <v>5958.9571464377823</v>
      </c>
      <c r="G130" s="17">
        <v>8694.0428535622159</v>
      </c>
    </row>
    <row r="131" spans="1:7">
      <c r="A131" s="63">
        <v>121</v>
      </c>
      <c r="B131" s="17">
        <v>3678.1299999999997</v>
      </c>
      <c r="E131" s="17">
        <v>103</v>
      </c>
      <c r="F131" s="17">
        <v>6999.3137085625312</v>
      </c>
      <c r="G131" s="17">
        <v>-6325.0167085625308</v>
      </c>
    </row>
    <row r="132" spans="1:7">
      <c r="A132" s="17">
        <v>110</v>
      </c>
      <c r="B132" s="17">
        <v>3771</v>
      </c>
      <c r="E132" s="17">
        <v>104</v>
      </c>
      <c r="F132" s="17">
        <v>7121.7085982242661</v>
      </c>
      <c r="G132" s="17">
        <v>-5245.6745982242664</v>
      </c>
    </row>
    <row r="133" spans="1:7">
      <c r="A133" s="17">
        <v>182</v>
      </c>
      <c r="B133" s="17">
        <v>3773.72</v>
      </c>
      <c r="E133" s="17">
        <v>105</v>
      </c>
      <c r="F133" s="17">
        <v>7611.2881568712055</v>
      </c>
      <c r="G133" s="17">
        <v>-5680.2081568712056</v>
      </c>
    </row>
    <row r="134" spans="1:7">
      <c r="A134" s="17">
        <v>106</v>
      </c>
      <c r="B134" s="17">
        <v>3837.8010000000004</v>
      </c>
      <c r="E134" s="17">
        <v>106</v>
      </c>
      <c r="F134" s="17">
        <v>7213.5047654705668</v>
      </c>
      <c r="G134" s="17">
        <v>-5159.0247654705672</v>
      </c>
    </row>
    <row r="135" spans="1:7">
      <c r="A135" s="17">
        <v>100</v>
      </c>
      <c r="B135" s="17">
        <v>3935.259</v>
      </c>
      <c r="E135" s="17">
        <v>107</v>
      </c>
      <c r="F135" s="17">
        <v>6081.352036099518</v>
      </c>
      <c r="G135" s="17">
        <v>-3525.932036099518</v>
      </c>
    </row>
    <row r="136" spans="1:7">
      <c r="A136" s="17">
        <v>110</v>
      </c>
      <c r="B136" s="17">
        <v>3974.0299999999997</v>
      </c>
      <c r="E136" s="17">
        <v>108</v>
      </c>
      <c r="F136" s="17">
        <v>7458.2945447940365</v>
      </c>
      <c r="G136" s="17">
        <v>-4871.7045447940363</v>
      </c>
    </row>
    <row r="137" spans="1:7">
      <c r="A137" s="17">
        <v>120</v>
      </c>
      <c r="B137" s="17">
        <v>3998.8</v>
      </c>
      <c r="E137" s="17">
        <v>109</v>
      </c>
      <c r="F137" s="17">
        <v>7611.2881568712055</v>
      </c>
      <c r="G137" s="17">
        <v>-4961.6281568712047</v>
      </c>
    </row>
    <row r="138" spans="1:7">
      <c r="A138" s="63">
        <v>90</v>
      </c>
      <c r="B138" s="17">
        <v>4092.4500000000003</v>
      </c>
      <c r="E138" s="17">
        <v>110</v>
      </c>
      <c r="F138" s="17">
        <v>5805.9635343606133</v>
      </c>
      <c r="G138" s="17">
        <v>-3022.1935343606137</v>
      </c>
    </row>
    <row r="139" spans="1:7">
      <c r="A139" s="17">
        <v>100</v>
      </c>
      <c r="B139" s="17">
        <v>4380.7999999999993</v>
      </c>
      <c r="E139" s="17">
        <v>111</v>
      </c>
      <c r="F139" s="17">
        <v>7335.8996551323016</v>
      </c>
      <c r="G139" s="17">
        <v>-4543.4096551323019</v>
      </c>
    </row>
    <row r="140" spans="1:7">
      <c r="A140" s="17">
        <v>95</v>
      </c>
      <c r="B140" s="17">
        <v>4390.8900000000003</v>
      </c>
      <c r="E140" s="17">
        <v>112</v>
      </c>
      <c r="F140" s="17">
        <v>7917.2753810255435</v>
      </c>
      <c r="G140" s="17">
        <v>-5124.0953810255432</v>
      </c>
    </row>
    <row r="141" spans="1:7">
      <c r="A141" s="63">
        <v>90</v>
      </c>
      <c r="B141" s="17">
        <v>4426.1900000000005</v>
      </c>
      <c r="E141" s="17">
        <v>113</v>
      </c>
      <c r="F141" s="17">
        <v>6142.5494809303855</v>
      </c>
      <c r="G141" s="17">
        <v>-3334.969480930386</v>
      </c>
    </row>
    <row r="142" spans="1:7">
      <c r="A142" s="17">
        <v>112</v>
      </c>
      <c r="B142" s="17">
        <v>4434.49</v>
      </c>
      <c r="E142" s="17">
        <v>114</v>
      </c>
      <c r="F142" s="17">
        <v>6203.7469257612529</v>
      </c>
      <c r="G142" s="17">
        <v>-3375.4169257612525</v>
      </c>
    </row>
    <row r="143" spans="1:7">
      <c r="A143" s="63">
        <v>83</v>
      </c>
      <c r="B143" s="17">
        <v>4504.5200000000004</v>
      </c>
      <c r="E143" s="17">
        <v>115</v>
      </c>
      <c r="F143" s="17">
        <v>6999.3137085625312</v>
      </c>
      <c r="G143" s="17">
        <v>-4167.0637085625303</v>
      </c>
    </row>
    <row r="144" spans="1:7">
      <c r="A144" s="17">
        <v>100</v>
      </c>
      <c r="B144" s="17">
        <v>4609.0099999999993</v>
      </c>
      <c r="E144" s="17">
        <v>116</v>
      </c>
      <c r="F144" s="17">
        <v>6999.3137085625312</v>
      </c>
      <c r="G144" s="17">
        <v>-4083.4537085625311</v>
      </c>
    </row>
    <row r="145" spans="1:7">
      <c r="A145" s="17">
        <v>81</v>
      </c>
      <c r="B145" s="17">
        <v>4871.21</v>
      </c>
      <c r="E145" s="17">
        <v>117</v>
      </c>
      <c r="F145" s="17">
        <v>5499.9763102062761</v>
      </c>
      <c r="G145" s="17">
        <v>-2422.1063102062758</v>
      </c>
    </row>
    <row r="146" spans="1:7">
      <c r="A146" s="63">
        <v>120</v>
      </c>
      <c r="B146" s="17">
        <v>4910.7500000000009</v>
      </c>
      <c r="E146" s="17">
        <v>118</v>
      </c>
      <c r="F146" s="17">
        <v>6479.1354275001568</v>
      </c>
      <c r="G146" s="17">
        <v>-3336.8054275001573</v>
      </c>
    </row>
    <row r="147" spans="1:7">
      <c r="A147" s="63">
        <v>90</v>
      </c>
      <c r="B147" s="17">
        <v>4937.0499999999993</v>
      </c>
      <c r="E147" s="17">
        <v>119</v>
      </c>
      <c r="F147" s="17">
        <v>7611.2881568712055</v>
      </c>
      <c r="G147" s="17">
        <v>-4447.7981568712057</v>
      </c>
    </row>
    <row r="148" spans="1:7">
      <c r="A148" s="17">
        <v>121</v>
      </c>
      <c r="B148" s="17">
        <v>4974.2499999999991</v>
      </c>
      <c r="E148" s="17">
        <v>120</v>
      </c>
      <c r="F148" s="17">
        <v>7611.2881568712055</v>
      </c>
      <c r="G148" s="17">
        <v>-4370.888156871205</v>
      </c>
    </row>
    <row r="149" spans="1:7">
      <c r="A149" s="17">
        <v>90</v>
      </c>
      <c r="B149" s="17">
        <v>4976.0800000000008</v>
      </c>
      <c r="E149" s="17">
        <v>121</v>
      </c>
      <c r="F149" s="17">
        <v>6203.7469257612529</v>
      </c>
      <c r="G149" s="17">
        <v>-2916.4469257612532</v>
      </c>
    </row>
    <row r="150" spans="1:7">
      <c r="A150" s="17">
        <v>104</v>
      </c>
      <c r="B150" s="17">
        <v>4994.2</v>
      </c>
      <c r="E150" s="17">
        <v>122</v>
      </c>
      <c r="F150" s="17">
        <v>6999.3137085625312</v>
      </c>
      <c r="G150" s="17">
        <v>-3692.1937085625309</v>
      </c>
    </row>
    <row r="151" spans="1:7">
      <c r="A151" s="17">
        <v>90</v>
      </c>
      <c r="B151" s="17">
        <v>5113.46</v>
      </c>
      <c r="E151" s="17">
        <v>123</v>
      </c>
      <c r="F151" s="17">
        <v>6693.3264844081932</v>
      </c>
      <c r="G151" s="17">
        <v>-3380.3964844081929</v>
      </c>
    </row>
    <row r="152" spans="1:7">
      <c r="A152" s="63">
        <v>85</v>
      </c>
      <c r="B152" s="17">
        <v>5150.75</v>
      </c>
      <c r="E152" s="17">
        <v>124</v>
      </c>
      <c r="F152" s="17">
        <v>6142.5494809303855</v>
      </c>
      <c r="G152" s="17">
        <v>-2808.1724809303855</v>
      </c>
    </row>
    <row r="153" spans="1:7">
      <c r="A153" s="17">
        <v>169</v>
      </c>
      <c r="B153" s="17">
        <v>5243.34</v>
      </c>
      <c r="E153" s="17">
        <v>125</v>
      </c>
      <c r="F153" s="17">
        <v>6111.9507585149513</v>
      </c>
      <c r="G153" s="17">
        <v>-2723.3407585149512</v>
      </c>
    </row>
    <row r="154" spans="1:7">
      <c r="A154" s="17">
        <v>122</v>
      </c>
      <c r="B154" s="17">
        <v>5274.3000000000011</v>
      </c>
      <c r="E154" s="17">
        <v>126</v>
      </c>
      <c r="F154" s="17">
        <v>6999.3137085625312</v>
      </c>
      <c r="G154" s="17">
        <v>-3573.1137085625314</v>
      </c>
    </row>
    <row r="155" spans="1:7">
      <c r="A155" s="63">
        <v>110</v>
      </c>
      <c r="B155" s="17">
        <v>5378.45</v>
      </c>
      <c r="E155" s="17">
        <v>127</v>
      </c>
      <c r="F155" s="17">
        <v>5775.36481194518</v>
      </c>
      <c r="G155" s="17">
        <v>-2214.5648119451807</v>
      </c>
    </row>
    <row r="156" spans="1:7">
      <c r="A156" s="17">
        <v>140</v>
      </c>
      <c r="B156" s="17">
        <v>5537.19</v>
      </c>
      <c r="E156" s="17">
        <v>128</v>
      </c>
      <c r="F156" s="17">
        <v>6846.3200964853622</v>
      </c>
      <c r="G156" s="17">
        <v>-3198.3000964853622</v>
      </c>
    </row>
    <row r="157" spans="1:7">
      <c r="A157" s="17">
        <v>88</v>
      </c>
      <c r="B157" s="17">
        <v>5668.2</v>
      </c>
      <c r="E157" s="17">
        <v>129</v>
      </c>
      <c r="F157" s="17">
        <v>7029.9124309779645</v>
      </c>
      <c r="G157" s="17">
        <v>-3351.7824309779649</v>
      </c>
    </row>
    <row r="158" spans="1:7">
      <c r="A158" s="17">
        <v>121</v>
      </c>
      <c r="B158" s="17">
        <v>5764.74</v>
      </c>
      <c r="E158" s="17">
        <v>130</v>
      </c>
      <c r="F158" s="17">
        <v>6693.3264844081932</v>
      </c>
      <c r="G158" s="17">
        <v>-2922.3264844081932</v>
      </c>
    </row>
    <row r="159" spans="1:7">
      <c r="A159" s="17">
        <v>90</v>
      </c>
      <c r="B159" s="17">
        <v>5765.8000000000011</v>
      </c>
      <c r="E159" s="17">
        <v>131</v>
      </c>
      <c r="F159" s="17">
        <v>8896.4344983194242</v>
      </c>
      <c r="G159" s="17">
        <v>-5122.7144983194248</v>
      </c>
    </row>
    <row r="160" spans="1:7">
      <c r="A160" s="17">
        <v>81</v>
      </c>
      <c r="B160" s="17">
        <v>5791.72</v>
      </c>
      <c r="E160" s="17">
        <v>132</v>
      </c>
      <c r="F160" s="17">
        <v>6570.9315947464584</v>
      </c>
      <c r="G160" s="17">
        <v>-2733.130594746458</v>
      </c>
    </row>
    <row r="161" spans="1:7">
      <c r="A161" s="17">
        <v>160</v>
      </c>
      <c r="B161" s="17">
        <v>5792.78</v>
      </c>
      <c r="E161" s="17">
        <v>133</v>
      </c>
      <c r="F161" s="17">
        <v>6387.3392602538552</v>
      </c>
      <c r="G161" s="17">
        <v>-2452.0802602538552</v>
      </c>
    </row>
    <row r="162" spans="1:7">
      <c r="A162" s="17">
        <v>120</v>
      </c>
      <c r="B162" s="17">
        <v>5831.64</v>
      </c>
      <c r="E162" s="17">
        <v>134</v>
      </c>
      <c r="F162" s="17">
        <v>6693.3264844081932</v>
      </c>
      <c r="G162" s="17">
        <v>-2719.2964844081935</v>
      </c>
    </row>
    <row r="163" spans="1:7">
      <c r="A163" s="63">
        <v>100</v>
      </c>
      <c r="B163" s="17">
        <v>5845.69</v>
      </c>
      <c r="E163" s="17">
        <v>135</v>
      </c>
      <c r="F163" s="17">
        <v>6999.3137085625312</v>
      </c>
      <c r="G163" s="17">
        <v>-3000.5137085625311</v>
      </c>
    </row>
    <row r="164" spans="1:7">
      <c r="A164" s="63">
        <v>107</v>
      </c>
      <c r="B164" s="17">
        <v>5860.8499999999995</v>
      </c>
      <c r="E164" s="17">
        <v>136</v>
      </c>
      <c r="F164" s="17">
        <v>6081.352036099518</v>
      </c>
      <c r="G164" s="17">
        <v>-1988.9020360995178</v>
      </c>
    </row>
    <row r="165" spans="1:7">
      <c r="A165" s="17">
        <v>160</v>
      </c>
      <c r="B165" s="17">
        <v>5939.1500000000005</v>
      </c>
      <c r="E165" s="17">
        <v>137</v>
      </c>
      <c r="F165" s="17">
        <v>6387.3392602538552</v>
      </c>
      <c r="G165" s="17">
        <v>-2006.5392602538559</v>
      </c>
    </row>
    <row r="166" spans="1:7">
      <c r="A166" s="17">
        <v>92</v>
      </c>
      <c r="B166" s="17">
        <v>6012.5899999999992</v>
      </c>
      <c r="E166" s="17">
        <v>138</v>
      </c>
      <c r="F166" s="17">
        <v>6234.3456481766862</v>
      </c>
      <c r="G166" s="17">
        <v>-1843.4556481766858</v>
      </c>
    </row>
    <row r="167" spans="1:7">
      <c r="A167" s="17">
        <v>150</v>
      </c>
      <c r="B167" s="17">
        <v>6017.0899999999992</v>
      </c>
      <c r="E167" s="17">
        <v>139</v>
      </c>
      <c r="F167" s="17">
        <v>6081.352036099518</v>
      </c>
      <c r="G167" s="17">
        <v>-1655.1620360995175</v>
      </c>
    </row>
    <row r="168" spans="1:7">
      <c r="A168" s="17">
        <v>159</v>
      </c>
      <c r="B168" s="17">
        <v>6024.2899999999991</v>
      </c>
      <c r="E168" s="17">
        <v>140</v>
      </c>
      <c r="F168" s="17">
        <v>6754.5239292390606</v>
      </c>
      <c r="G168" s="17">
        <v>-2320.0339292390609</v>
      </c>
    </row>
    <row r="169" spans="1:7">
      <c r="A169" s="17">
        <v>110</v>
      </c>
      <c r="B169" s="17">
        <v>6063.0099999999993</v>
      </c>
      <c r="E169" s="17">
        <v>141</v>
      </c>
      <c r="F169" s="17">
        <v>5867.1609791914816</v>
      </c>
      <c r="G169" s="17">
        <v>-1362.6409791914812</v>
      </c>
    </row>
    <row r="170" spans="1:7">
      <c r="A170" s="63">
        <v>150</v>
      </c>
      <c r="B170" s="17">
        <v>6084.8799999999992</v>
      </c>
      <c r="E170" s="17">
        <v>142</v>
      </c>
      <c r="F170" s="17">
        <v>6387.3392602538552</v>
      </c>
      <c r="G170" s="17">
        <v>-1778.3292602538559</v>
      </c>
    </row>
    <row r="171" spans="1:7">
      <c r="A171" s="17">
        <v>96</v>
      </c>
      <c r="B171" s="17">
        <v>6096.6299999999983</v>
      </c>
      <c r="E171" s="17">
        <v>143</v>
      </c>
      <c r="F171" s="17">
        <v>5805.9635343606133</v>
      </c>
      <c r="G171" s="17">
        <v>-934.75353436061323</v>
      </c>
    </row>
    <row r="172" spans="1:7">
      <c r="A172" s="17">
        <v>100</v>
      </c>
      <c r="B172" s="17">
        <v>6106.6</v>
      </c>
      <c r="E172" s="17">
        <v>144</v>
      </c>
      <c r="F172" s="17">
        <v>6999.3137085625312</v>
      </c>
      <c r="G172" s="17">
        <v>-2088.5637085625303</v>
      </c>
    </row>
    <row r="173" spans="1:7">
      <c r="A173" s="17">
        <v>100</v>
      </c>
      <c r="B173" s="17">
        <v>6109.4500000000007</v>
      </c>
      <c r="E173" s="17">
        <v>145</v>
      </c>
      <c r="F173" s="17">
        <v>6081.352036099518</v>
      </c>
      <c r="G173" s="17">
        <v>-1144.3020360995188</v>
      </c>
    </row>
    <row r="174" spans="1:7">
      <c r="A174" s="17">
        <v>127</v>
      </c>
      <c r="B174" s="17">
        <v>6111.7000000000007</v>
      </c>
      <c r="E174" s="17">
        <v>146</v>
      </c>
      <c r="F174" s="17">
        <v>7029.9124309779645</v>
      </c>
      <c r="G174" s="17">
        <v>-2055.6624309779654</v>
      </c>
    </row>
    <row r="175" spans="1:7">
      <c r="A175" s="17">
        <v>85</v>
      </c>
      <c r="B175" s="17">
        <v>6147.9900000000007</v>
      </c>
      <c r="E175" s="17">
        <v>147</v>
      </c>
      <c r="F175" s="17">
        <v>6081.352036099518</v>
      </c>
      <c r="G175" s="17">
        <v>-1105.2720360995172</v>
      </c>
    </row>
    <row r="176" spans="1:7">
      <c r="A176" s="17">
        <v>150</v>
      </c>
      <c r="B176" s="17">
        <v>6220.19</v>
      </c>
      <c r="E176" s="17">
        <v>148</v>
      </c>
      <c r="F176" s="17">
        <v>6509.73414991559</v>
      </c>
      <c r="G176" s="17">
        <v>-1515.5341499155902</v>
      </c>
    </row>
    <row r="177" spans="1:7">
      <c r="A177" s="17">
        <v>131</v>
      </c>
      <c r="B177" s="17">
        <v>6233.86</v>
      </c>
      <c r="E177" s="17">
        <v>149</v>
      </c>
      <c r="F177" s="17">
        <v>6081.352036099518</v>
      </c>
      <c r="G177" s="17">
        <v>-967.89203609951801</v>
      </c>
    </row>
    <row r="178" spans="1:7">
      <c r="A178" s="63">
        <v>120</v>
      </c>
      <c r="B178" s="17">
        <v>6259.2199999999993</v>
      </c>
      <c r="E178" s="17">
        <v>150</v>
      </c>
      <c r="F178" s="17">
        <v>5928.358424022349</v>
      </c>
      <c r="G178" s="17">
        <v>-777.60842402234903</v>
      </c>
    </row>
    <row r="179" spans="1:7">
      <c r="A179" s="17">
        <v>140</v>
      </c>
      <c r="B179" s="17">
        <v>6387.67</v>
      </c>
      <c r="E179" s="17">
        <v>151</v>
      </c>
      <c r="F179" s="17">
        <v>8498.6511069187854</v>
      </c>
      <c r="G179" s="17">
        <v>-3255.3111069187853</v>
      </c>
    </row>
    <row r="180" spans="1:7">
      <c r="A180" s="17">
        <v>110</v>
      </c>
      <c r="B180" s="17">
        <v>6387.86</v>
      </c>
      <c r="E180" s="17">
        <v>152</v>
      </c>
      <c r="F180" s="17">
        <v>7060.5111533933978</v>
      </c>
      <c r="G180" s="17">
        <v>-1786.2111533933967</v>
      </c>
    </row>
    <row r="181" spans="1:7">
      <c r="A181" s="17">
        <v>150</v>
      </c>
      <c r="B181" s="17">
        <v>6470.06</v>
      </c>
      <c r="E181" s="17">
        <v>153</v>
      </c>
      <c r="F181" s="17">
        <v>6693.3264844081932</v>
      </c>
      <c r="G181" s="17">
        <v>-1314.8764844081934</v>
      </c>
    </row>
    <row r="182" spans="1:7">
      <c r="A182" s="17">
        <v>120</v>
      </c>
      <c r="B182" s="17">
        <v>6557.2599999999993</v>
      </c>
      <c r="E182" s="17">
        <v>154</v>
      </c>
      <c r="F182" s="17">
        <v>7611.2881568712055</v>
      </c>
      <c r="G182" s="17">
        <v>-2074.0981568712059</v>
      </c>
    </row>
    <row r="183" spans="1:7">
      <c r="A183" s="63">
        <v>93</v>
      </c>
      <c r="B183" s="17">
        <v>6593.4040000000005</v>
      </c>
      <c r="E183" s="17">
        <v>155</v>
      </c>
      <c r="F183" s="17">
        <v>6020.1545912686506</v>
      </c>
      <c r="G183" s="17">
        <v>-351.9545912686508</v>
      </c>
    </row>
    <row r="184" spans="1:7">
      <c r="A184" s="17">
        <v>130</v>
      </c>
      <c r="B184" s="17">
        <v>6598.11</v>
      </c>
      <c r="E184" s="17">
        <v>156</v>
      </c>
      <c r="F184" s="17">
        <v>7029.9124309779645</v>
      </c>
      <c r="G184" s="17">
        <v>-1265.1724309779647</v>
      </c>
    </row>
    <row r="185" spans="1:7">
      <c r="A185" s="17">
        <v>127</v>
      </c>
      <c r="B185" s="17">
        <v>6599.35</v>
      </c>
      <c r="E185" s="17">
        <v>157</v>
      </c>
      <c r="F185" s="17">
        <v>6081.352036099518</v>
      </c>
      <c r="G185" s="17">
        <v>-315.55203609951695</v>
      </c>
    </row>
    <row r="186" spans="1:7">
      <c r="A186" s="17">
        <v>124</v>
      </c>
      <c r="B186" s="17">
        <v>6642.83</v>
      </c>
      <c r="E186" s="17">
        <v>158</v>
      </c>
      <c r="F186" s="17">
        <v>5805.9635343606133</v>
      </c>
      <c r="G186" s="17">
        <v>-14.243534360613012</v>
      </c>
    </row>
    <row r="187" spans="1:7">
      <c r="A187" s="17">
        <v>90</v>
      </c>
      <c r="B187" s="17">
        <v>6677.0899999999992</v>
      </c>
      <c r="E187" s="17">
        <v>159</v>
      </c>
      <c r="F187" s="17">
        <v>8223.2626051798816</v>
      </c>
      <c r="G187" s="17">
        <v>-2430.4826051798818</v>
      </c>
    </row>
    <row r="188" spans="1:7">
      <c r="A188" s="17">
        <v>125</v>
      </c>
      <c r="B188" s="17">
        <v>6685.2</v>
      </c>
      <c r="E188" s="17">
        <v>160</v>
      </c>
      <c r="F188" s="17">
        <v>6999.3137085625312</v>
      </c>
      <c r="G188" s="17">
        <v>-1167.6737085625309</v>
      </c>
    </row>
    <row r="189" spans="1:7">
      <c r="A189" s="63">
        <v>150</v>
      </c>
      <c r="B189" s="17">
        <v>6755.41</v>
      </c>
      <c r="E189" s="17">
        <v>161</v>
      </c>
      <c r="F189" s="17">
        <v>6387.3392602538552</v>
      </c>
      <c r="G189" s="17">
        <v>-541.64926025385557</v>
      </c>
    </row>
    <row r="190" spans="1:7">
      <c r="A190" s="17">
        <v>81</v>
      </c>
      <c r="B190" s="17">
        <v>6783.8100000000013</v>
      </c>
      <c r="E190" s="17">
        <v>162</v>
      </c>
      <c r="F190" s="17">
        <v>6601.5303171618925</v>
      </c>
      <c r="G190" s="17">
        <v>-740.68031716189307</v>
      </c>
    </row>
    <row r="191" spans="1:7">
      <c r="A191" s="17">
        <v>101</v>
      </c>
      <c r="B191" s="17">
        <v>6814.2799999999988</v>
      </c>
      <c r="E191" s="17">
        <v>163</v>
      </c>
      <c r="F191" s="17">
        <v>8223.2626051798816</v>
      </c>
      <c r="G191" s="17">
        <v>-2284.112605179881</v>
      </c>
    </row>
    <row r="192" spans="1:7">
      <c r="A192" s="17">
        <v>132</v>
      </c>
      <c r="B192" s="17">
        <v>6825.06</v>
      </c>
      <c r="E192" s="17">
        <v>164</v>
      </c>
      <c r="F192" s="17">
        <v>6142.5494809303855</v>
      </c>
      <c r="G192" s="17">
        <v>-129.95948093038623</v>
      </c>
    </row>
    <row r="193" spans="1:7">
      <c r="A193" s="17">
        <v>143</v>
      </c>
      <c r="B193" s="17">
        <v>6865.6</v>
      </c>
      <c r="E193" s="17">
        <v>165</v>
      </c>
      <c r="F193" s="17">
        <v>7917.2753810255435</v>
      </c>
      <c r="G193" s="17">
        <v>-1900.1853810255443</v>
      </c>
    </row>
    <row r="194" spans="1:7">
      <c r="A194" s="17">
        <v>132</v>
      </c>
      <c r="B194" s="17">
        <v>6871.8200000000006</v>
      </c>
      <c r="E194" s="17">
        <v>166</v>
      </c>
      <c r="F194" s="17">
        <v>8192.6638827644474</v>
      </c>
      <c r="G194" s="17">
        <v>-2168.3738827644484</v>
      </c>
    </row>
    <row r="195" spans="1:7">
      <c r="A195" s="17">
        <v>140</v>
      </c>
      <c r="B195" s="17">
        <v>6876.17</v>
      </c>
      <c r="E195" s="17">
        <v>167</v>
      </c>
      <c r="F195" s="17">
        <v>6693.3264844081932</v>
      </c>
      <c r="G195" s="17">
        <v>-630.3164844081939</v>
      </c>
    </row>
    <row r="196" spans="1:7">
      <c r="A196" s="17">
        <v>153</v>
      </c>
      <c r="B196" s="17">
        <v>6922.1399999999994</v>
      </c>
      <c r="E196" s="17">
        <v>168</v>
      </c>
      <c r="F196" s="17">
        <v>7917.2753810255435</v>
      </c>
      <c r="G196" s="17">
        <v>-1832.3953810255443</v>
      </c>
    </row>
    <row r="197" spans="1:7">
      <c r="A197" s="17">
        <v>101</v>
      </c>
      <c r="B197" s="17">
        <v>7017.61</v>
      </c>
      <c r="E197" s="17">
        <v>169</v>
      </c>
      <c r="F197" s="17">
        <v>6264.9443705921203</v>
      </c>
      <c r="G197" s="17">
        <v>-168.31437059212203</v>
      </c>
    </row>
    <row r="198" spans="1:7">
      <c r="A198" s="17">
        <v>101</v>
      </c>
      <c r="B198" s="17">
        <v>7090.72</v>
      </c>
      <c r="E198" s="17">
        <v>170</v>
      </c>
      <c r="F198" s="17">
        <v>6387.3392602538552</v>
      </c>
      <c r="G198" s="17">
        <v>-280.73926025385481</v>
      </c>
    </row>
    <row r="199" spans="1:7">
      <c r="A199" s="17">
        <v>124</v>
      </c>
      <c r="B199" s="17">
        <v>7108.16</v>
      </c>
      <c r="E199" s="17">
        <v>171</v>
      </c>
      <c r="F199" s="17">
        <v>6387.3392602538552</v>
      </c>
      <c r="G199" s="17">
        <v>-277.88926025385445</v>
      </c>
    </row>
    <row r="200" spans="1:7">
      <c r="A200" s="17">
        <v>188</v>
      </c>
      <c r="B200" s="17">
        <v>7127.39</v>
      </c>
      <c r="E200" s="17">
        <v>172</v>
      </c>
      <c r="F200" s="17">
        <v>7213.5047654705668</v>
      </c>
      <c r="G200" s="17">
        <v>-1101.8047654705661</v>
      </c>
    </row>
    <row r="201" spans="1:7">
      <c r="A201" s="17">
        <v>121</v>
      </c>
      <c r="B201" s="17">
        <v>7179.2990000000009</v>
      </c>
      <c r="E201" s="17">
        <v>173</v>
      </c>
      <c r="F201" s="17">
        <v>5928.358424022349</v>
      </c>
      <c r="G201" s="17">
        <v>219.63157597765166</v>
      </c>
    </row>
    <row r="202" spans="1:7">
      <c r="A202" s="17">
        <v>90</v>
      </c>
      <c r="B202" s="17">
        <v>7205.93</v>
      </c>
      <c r="E202" s="17">
        <v>174</v>
      </c>
      <c r="F202" s="17">
        <v>7917.2753810255435</v>
      </c>
      <c r="G202" s="17">
        <v>-1697.0853810255439</v>
      </c>
    </row>
    <row r="203" spans="1:7">
      <c r="A203" s="63">
        <v>160</v>
      </c>
      <c r="B203" s="17">
        <v>7327.92</v>
      </c>
      <c r="E203" s="17">
        <v>175</v>
      </c>
      <c r="F203" s="17">
        <v>7335.8996551323016</v>
      </c>
      <c r="G203" s="17">
        <v>-1102.039655132302</v>
      </c>
    </row>
    <row r="204" spans="1:7">
      <c r="A204" s="17">
        <v>132</v>
      </c>
      <c r="B204" s="17">
        <v>7372.619999999999</v>
      </c>
      <c r="E204" s="17">
        <v>176</v>
      </c>
      <c r="F204" s="17">
        <v>6999.3137085625312</v>
      </c>
      <c r="G204" s="17">
        <v>-740.0937085625319</v>
      </c>
    </row>
    <row r="205" spans="1:7">
      <c r="A205" s="17">
        <v>148</v>
      </c>
      <c r="B205" s="17">
        <v>7430.2209999999995</v>
      </c>
      <c r="E205" s="17">
        <v>177</v>
      </c>
      <c r="F205" s="17">
        <v>7611.2881568712055</v>
      </c>
      <c r="G205" s="17">
        <v>-1223.6181568712054</v>
      </c>
    </row>
    <row r="206" spans="1:7">
      <c r="A206" s="17">
        <v>180</v>
      </c>
      <c r="B206" s="17">
        <v>7438.71</v>
      </c>
      <c r="E206" s="17">
        <v>178</v>
      </c>
      <c r="F206" s="17">
        <v>6693.3264844081932</v>
      </c>
      <c r="G206" s="17">
        <v>-305.46648440819354</v>
      </c>
    </row>
    <row r="207" spans="1:7">
      <c r="A207" s="17">
        <v>100</v>
      </c>
      <c r="B207" s="17">
        <v>7442.4700000000012</v>
      </c>
      <c r="E207" s="17">
        <v>179</v>
      </c>
      <c r="F207" s="17">
        <v>7917.2753810255435</v>
      </c>
      <c r="G207" s="17">
        <v>-1447.2153810255431</v>
      </c>
    </row>
    <row r="208" spans="1:7">
      <c r="A208" s="17">
        <v>92</v>
      </c>
      <c r="B208" s="17">
        <v>7506.0709999999999</v>
      </c>
      <c r="E208" s="17">
        <v>180</v>
      </c>
      <c r="F208" s="17">
        <v>6999.3137085625312</v>
      </c>
      <c r="G208" s="17">
        <v>-442.05370856253194</v>
      </c>
    </row>
    <row r="209" spans="1:7">
      <c r="A209" s="17">
        <v>149</v>
      </c>
      <c r="B209" s="17">
        <v>7543.2209999999995</v>
      </c>
      <c r="E209" s="17">
        <v>181</v>
      </c>
      <c r="F209" s="17">
        <v>6173.1482033458196</v>
      </c>
      <c r="G209" s="17">
        <v>420.25579665418081</v>
      </c>
    </row>
    <row r="210" spans="1:7">
      <c r="A210" s="63">
        <v>200</v>
      </c>
      <c r="B210" s="17">
        <v>7596.9700000000012</v>
      </c>
      <c r="E210" s="17">
        <v>182</v>
      </c>
      <c r="F210" s="17">
        <v>7305.3009327168684</v>
      </c>
      <c r="G210" s="17">
        <v>-707.1909327168687</v>
      </c>
    </row>
    <row r="211" spans="1:7">
      <c r="A211" s="63">
        <v>93</v>
      </c>
      <c r="B211" s="17">
        <v>7614.7000000000007</v>
      </c>
      <c r="E211" s="17">
        <v>183</v>
      </c>
      <c r="F211" s="17">
        <v>7213.5047654705668</v>
      </c>
      <c r="G211" s="17">
        <v>-614.15476547056642</v>
      </c>
    </row>
    <row r="212" spans="1:7">
      <c r="A212" s="17">
        <v>90</v>
      </c>
      <c r="B212" s="17">
        <v>7621.42</v>
      </c>
      <c r="E212" s="17">
        <v>184</v>
      </c>
      <c r="F212" s="17">
        <v>7121.7085982242661</v>
      </c>
      <c r="G212" s="17">
        <v>-478.87859822426617</v>
      </c>
    </row>
    <row r="213" spans="1:7">
      <c r="A213" s="17">
        <v>142</v>
      </c>
      <c r="B213" s="17">
        <v>7720.2400000000007</v>
      </c>
      <c r="E213" s="17">
        <v>185</v>
      </c>
      <c r="F213" s="17">
        <v>6081.352036099518</v>
      </c>
      <c r="G213" s="17">
        <v>595.73796390048119</v>
      </c>
    </row>
    <row r="214" spans="1:7">
      <c r="A214" s="17">
        <v>93</v>
      </c>
      <c r="B214" s="17">
        <v>7771.01</v>
      </c>
      <c r="E214" s="17">
        <v>186</v>
      </c>
      <c r="F214" s="17">
        <v>7152.3073206397003</v>
      </c>
      <c r="G214" s="17">
        <v>-467.10732063970045</v>
      </c>
    </row>
    <row r="215" spans="1:7">
      <c r="A215" s="17">
        <v>130</v>
      </c>
      <c r="B215" s="17">
        <v>7950.4000000000005</v>
      </c>
      <c r="E215" s="17">
        <v>187</v>
      </c>
      <c r="F215" s="17">
        <v>7917.2753810255435</v>
      </c>
      <c r="G215" s="17">
        <v>-1161.8653810255437</v>
      </c>
    </row>
    <row r="216" spans="1:7">
      <c r="A216" s="63">
        <v>144</v>
      </c>
      <c r="B216" s="17">
        <v>7955.5800000000008</v>
      </c>
      <c r="E216" s="17">
        <v>188</v>
      </c>
      <c r="F216" s="17">
        <v>5805.9635343606133</v>
      </c>
      <c r="G216" s="17">
        <v>977.84646563938804</v>
      </c>
    </row>
    <row r="217" spans="1:7">
      <c r="A217" s="17">
        <v>160</v>
      </c>
      <c r="B217" s="17">
        <v>7967.6100000000006</v>
      </c>
      <c r="E217" s="17">
        <v>189</v>
      </c>
      <c r="F217" s="17">
        <v>6417.9379826692893</v>
      </c>
      <c r="G217" s="17">
        <v>396.3420173307095</v>
      </c>
    </row>
    <row r="218" spans="1:7">
      <c r="A218" s="63">
        <v>160</v>
      </c>
      <c r="B218" s="17">
        <v>8060.5999999999995</v>
      </c>
      <c r="E218" s="17">
        <v>190</v>
      </c>
      <c r="F218" s="17">
        <v>7366.4983775477358</v>
      </c>
      <c r="G218" s="17">
        <v>-541.4383775477354</v>
      </c>
    </row>
    <row r="219" spans="1:7">
      <c r="A219" s="17">
        <v>170</v>
      </c>
      <c r="B219" s="17">
        <v>8109.8</v>
      </c>
      <c r="E219" s="17">
        <v>191</v>
      </c>
      <c r="F219" s="17">
        <v>7703.084324117508</v>
      </c>
      <c r="G219" s="17">
        <v>-837.48432411750764</v>
      </c>
    </row>
    <row r="220" spans="1:7">
      <c r="A220" s="17">
        <v>135</v>
      </c>
      <c r="B220" s="17">
        <v>8161.3499999999995</v>
      </c>
      <c r="E220" s="17">
        <v>192</v>
      </c>
      <c r="F220" s="17">
        <v>7366.4983775477358</v>
      </c>
      <c r="G220" s="17">
        <v>-494.67837754773518</v>
      </c>
    </row>
    <row r="221" spans="1:7">
      <c r="A221" s="17">
        <v>120</v>
      </c>
      <c r="B221" s="17">
        <v>8305.1</v>
      </c>
      <c r="E221" s="17">
        <v>193</v>
      </c>
      <c r="F221" s="17">
        <v>7611.2881568712055</v>
      </c>
      <c r="G221" s="17">
        <v>-735.11815687120543</v>
      </c>
    </row>
    <row r="222" spans="1:7">
      <c r="A222" s="17">
        <v>114</v>
      </c>
      <c r="B222" s="17">
        <v>8313.2099999999991</v>
      </c>
      <c r="E222" s="17">
        <v>194</v>
      </c>
      <c r="F222" s="17">
        <v>8009.0715482718442</v>
      </c>
      <c r="G222" s="17">
        <v>-1086.9315482718448</v>
      </c>
    </row>
    <row r="223" spans="1:7">
      <c r="A223" s="63">
        <v>120</v>
      </c>
      <c r="B223" s="17">
        <v>8341.5999999999985</v>
      </c>
      <c r="E223" s="17">
        <v>195</v>
      </c>
      <c r="F223" s="17">
        <v>6417.9379826692893</v>
      </c>
      <c r="G223" s="17">
        <v>599.67201733071033</v>
      </c>
    </row>
    <row r="224" spans="1:7">
      <c r="A224" s="17">
        <v>94</v>
      </c>
      <c r="B224" s="17">
        <v>8394.69</v>
      </c>
      <c r="E224" s="17">
        <v>196</v>
      </c>
      <c r="F224" s="17">
        <v>6417.9379826692893</v>
      </c>
      <c r="G224" s="17">
        <v>672.78201733071091</v>
      </c>
    </row>
    <row r="225" spans="1:7">
      <c r="A225" s="17">
        <v>124</v>
      </c>
      <c r="B225" s="17">
        <v>8570</v>
      </c>
      <c r="E225" s="17">
        <v>197</v>
      </c>
      <c r="F225" s="17">
        <v>7121.7085982242661</v>
      </c>
      <c r="G225" s="17">
        <v>-13.548598224266243</v>
      </c>
    </row>
    <row r="226" spans="1:7">
      <c r="A226" s="17">
        <v>90</v>
      </c>
      <c r="B226" s="17">
        <v>8573.68</v>
      </c>
      <c r="E226" s="17">
        <v>198</v>
      </c>
      <c r="F226" s="17">
        <v>9080.0268328120274</v>
      </c>
      <c r="G226" s="17">
        <v>-1952.636832812027</v>
      </c>
    </row>
    <row r="227" spans="1:7">
      <c r="A227" s="63">
        <v>118</v>
      </c>
      <c r="B227" s="17">
        <v>8586.753999999999</v>
      </c>
      <c r="E227" s="17">
        <v>199</v>
      </c>
      <c r="F227" s="17">
        <v>7029.9124309779645</v>
      </c>
      <c r="G227" s="17">
        <v>149.38656902203638</v>
      </c>
    </row>
    <row r="228" spans="1:7">
      <c r="A228" s="17">
        <v>140</v>
      </c>
      <c r="B228" s="17">
        <v>8736.6999999999989</v>
      </c>
      <c r="E228" s="17">
        <v>200</v>
      </c>
      <c r="F228" s="17">
        <v>6081.352036099518</v>
      </c>
      <c r="G228" s="17">
        <v>1124.5779639004822</v>
      </c>
    </row>
    <row r="229" spans="1:7">
      <c r="A229" s="63">
        <v>102</v>
      </c>
      <c r="B229" s="17">
        <v>8862.630000000001</v>
      </c>
      <c r="E229" s="17">
        <v>201</v>
      </c>
      <c r="F229" s="17">
        <v>8223.2626051798816</v>
      </c>
      <c r="G229" s="17">
        <v>-895.3426051798815</v>
      </c>
    </row>
    <row r="230" spans="1:7">
      <c r="A230" s="17">
        <v>112</v>
      </c>
      <c r="B230" s="17">
        <v>9200.02</v>
      </c>
      <c r="E230" s="17">
        <v>202</v>
      </c>
      <c r="F230" s="17">
        <v>7366.4983775477358</v>
      </c>
      <c r="G230" s="17">
        <v>6.1216224522631819</v>
      </c>
    </row>
    <row r="231" spans="1:7">
      <c r="A231" s="17">
        <v>130</v>
      </c>
      <c r="B231" s="17">
        <v>9280.7800000000007</v>
      </c>
      <c r="E231" s="17">
        <v>203</v>
      </c>
      <c r="F231" s="17">
        <v>7856.077936194677</v>
      </c>
      <c r="G231" s="17">
        <v>-425.85693619467747</v>
      </c>
    </row>
    <row r="232" spans="1:7">
      <c r="A232" s="17">
        <v>129</v>
      </c>
      <c r="B232" s="17">
        <v>9348.2284999999993</v>
      </c>
      <c r="E232" s="17">
        <v>204</v>
      </c>
      <c r="F232" s="17">
        <v>8835.2370534885576</v>
      </c>
      <c r="G232" s="17">
        <v>-1396.5270534885576</v>
      </c>
    </row>
    <row r="233" spans="1:7">
      <c r="A233" s="17">
        <v>145</v>
      </c>
      <c r="B233" s="17">
        <v>9556.7999999999993</v>
      </c>
      <c r="E233" s="17">
        <v>205</v>
      </c>
      <c r="F233" s="17">
        <v>6387.3392602538552</v>
      </c>
      <c r="G233" s="17">
        <v>1055.130739746146</v>
      </c>
    </row>
    <row r="234" spans="1:7">
      <c r="A234" s="63">
        <v>109</v>
      </c>
      <c r="B234" s="17">
        <v>9561.0899999999965</v>
      </c>
      <c r="E234" s="17">
        <v>206</v>
      </c>
      <c r="F234" s="17">
        <v>6142.5494809303855</v>
      </c>
      <c r="G234" s="17">
        <v>1363.5215190696144</v>
      </c>
    </row>
    <row r="235" spans="1:7">
      <c r="A235" s="17">
        <v>103</v>
      </c>
      <c r="B235" s="17">
        <v>9779.7999999999975</v>
      </c>
      <c r="E235" s="17">
        <v>207</v>
      </c>
      <c r="F235" s="17">
        <v>7886.6766586101094</v>
      </c>
      <c r="G235" s="17">
        <v>-343.45565861010982</v>
      </c>
    </row>
    <row r="236" spans="1:7">
      <c r="A236" s="17">
        <v>100</v>
      </c>
      <c r="B236" s="17">
        <v>9834.67</v>
      </c>
      <c r="E236" s="17">
        <v>208</v>
      </c>
      <c r="F236" s="17">
        <v>9447.2115017972319</v>
      </c>
      <c r="G236" s="17">
        <v>-1850.2415017972307</v>
      </c>
    </row>
    <row r="237" spans="1:7">
      <c r="A237" s="17">
        <v>94</v>
      </c>
      <c r="B237" s="17">
        <v>9853.5739999999987</v>
      </c>
      <c r="E237" s="17">
        <v>209</v>
      </c>
      <c r="F237" s="17">
        <v>6173.1482033458196</v>
      </c>
      <c r="G237" s="17">
        <v>1441.5517966541811</v>
      </c>
    </row>
    <row r="238" spans="1:7">
      <c r="A238" s="17">
        <v>150</v>
      </c>
      <c r="B238" s="17">
        <v>9965.1</v>
      </c>
      <c r="E238" s="17">
        <v>210</v>
      </c>
      <c r="F238" s="17">
        <v>6081.352036099518</v>
      </c>
      <c r="G238" s="17">
        <v>1540.067963900482</v>
      </c>
    </row>
    <row r="239" spans="1:7">
      <c r="A239" s="17">
        <v>96</v>
      </c>
      <c r="B239" s="17">
        <v>9978.6099999999988</v>
      </c>
      <c r="E239" s="17">
        <v>211</v>
      </c>
      <c r="F239" s="17">
        <v>7672.4856017020738</v>
      </c>
      <c r="G239" s="17">
        <v>47.754398297926855</v>
      </c>
    </row>
    <row r="240" spans="1:7">
      <c r="A240" s="17">
        <v>163</v>
      </c>
      <c r="B240" s="17">
        <v>10021.329999999998</v>
      </c>
      <c r="E240" s="17">
        <v>212</v>
      </c>
      <c r="F240" s="17">
        <v>6173.1482033458196</v>
      </c>
      <c r="G240" s="17">
        <v>1597.8617966541806</v>
      </c>
    </row>
    <row r="241" spans="1:7">
      <c r="A241" s="17">
        <v>107</v>
      </c>
      <c r="B241" s="17">
        <v>10063.120000000001</v>
      </c>
      <c r="E241" s="17">
        <v>213</v>
      </c>
      <c r="F241" s="17">
        <v>7305.3009327168684</v>
      </c>
      <c r="G241" s="17">
        <v>645.09906728313217</v>
      </c>
    </row>
    <row r="242" spans="1:7">
      <c r="A242" s="17">
        <v>112</v>
      </c>
      <c r="B242" s="17">
        <v>10075.119999999999</v>
      </c>
      <c r="E242" s="17">
        <v>214</v>
      </c>
      <c r="F242" s="17">
        <v>7733.6830465329404</v>
      </c>
      <c r="G242" s="17">
        <v>221.89695346706048</v>
      </c>
    </row>
    <row r="243" spans="1:7">
      <c r="A243" s="17">
        <v>140</v>
      </c>
      <c r="B243" s="17">
        <v>10107.48</v>
      </c>
      <c r="E243" s="17">
        <v>215</v>
      </c>
      <c r="F243" s="17">
        <v>8223.2626051798816</v>
      </c>
      <c r="G243" s="17">
        <v>-255.65260517988099</v>
      </c>
    </row>
    <row r="244" spans="1:7">
      <c r="A244" s="63">
        <v>101</v>
      </c>
      <c r="B244" s="17">
        <v>10167.119999999999</v>
      </c>
      <c r="E244" s="17">
        <v>216</v>
      </c>
      <c r="F244" s="17">
        <v>8223.2626051798816</v>
      </c>
      <c r="G244" s="17">
        <v>-162.66260517988212</v>
      </c>
    </row>
    <row r="245" spans="1:7">
      <c r="A245" s="17">
        <v>120</v>
      </c>
      <c r="B245" s="17">
        <v>10278.25</v>
      </c>
      <c r="E245" s="17">
        <v>217</v>
      </c>
      <c r="F245" s="17">
        <v>8529.2498293342196</v>
      </c>
      <c r="G245" s="17">
        <v>-419.44982933421943</v>
      </c>
    </row>
    <row r="246" spans="1:7">
      <c r="A246" s="17">
        <v>110</v>
      </c>
      <c r="B246" s="17">
        <v>10676.039999999999</v>
      </c>
      <c r="E246" s="17">
        <v>218</v>
      </c>
      <c r="F246" s="17">
        <v>7458.2945447940365</v>
      </c>
      <c r="G246" s="17">
        <v>703.05545520596297</v>
      </c>
    </row>
    <row r="247" spans="1:7">
      <c r="A247" s="63">
        <v>100</v>
      </c>
      <c r="B247" s="17">
        <v>10747.85</v>
      </c>
      <c r="E247" s="17">
        <v>219</v>
      </c>
      <c r="F247" s="17">
        <v>6999.3137085625312</v>
      </c>
      <c r="G247" s="17">
        <v>1305.7862914374691</v>
      </c>
    </row>
    <row r="248" spans="1:7">
      <c r="A248" s="17">
        <v>114</v>
      </c>
      <c r="B248" s="17">
        <v>10921.27</v>
      </c>
      <c r="E248" s="17">
        <v>220</v>
      </c>
      <c r="F248" s="17">
        <v>6815.7213740699281</v>
      </c>
      <c r="G248" s="17">
        <v>1497.4886259300711</v>
      </c>
    </row>
    <row r="249" spans="1:7">
      <c r="A249" s="17">
        <v>120</v>
      </c>
      <c r="B249" s="17">
        <v>10988.789999999999</v>
      </c>
      <c r="E249" s="17">
        <v>221</v>
      </c>
      <c r="F249" s="17">
        <v>6999.3137085625312</v>
      </c>
      <c r="G249" s="17">
        <v>1342.2862914374673</v>
      </c>
    </row>
    <row r="250" spans="1:7">
      <c r="A250" s="17">
        <v>99</v>
      </c>
      <c r="B250" s="17">
        <v>11175.499999999998</v>
      </c>
      <c r="E250" s="17">
        <v>222</v>
      </c>
      <c r="F250" s="17">
        <v>6203.7469257612529</v>
      </c>
      <c r="G250" s="17">
        <v>2190.9430742387476</v>
      </c>
    </row>
    <row r="251" spans="1:7">
      <c r="A251" s="17">
        <v>170</v>
      </c>
      <c r="B251" s="17">
        <v>11270.1</v>
      </c>
      <c r="E251" s="17">
        <v>223</v>
      </c>
      <c r="F251" s="17">
        <v>7121.7085982242661</v>
      </c>
      <c r="G251" s="17">
        <v>1448.2914017757339</v>
      </c>
    </row>
    <row r="252" spans="1:7">
      <c r="A252" s="17">
        <v>140</v>
      </c>
      <c r="B252" s="17">
        <v>11467.53</v>
      </c>
      <c r="E252" s="17">
        <v>224</v>
      </c>
      <c r="F252" s="17">
        <v>6081.352036099518</v>
      </c>
      <c r="G252" s="17">
        <v>2492.3279639004822</v>
      </c>
    </row>
    <row r="253" spans="1:7">
      <c r="A253" s="17">
        <v>145</v>
      </c>
      <c r="B253" s="17">
        <v>11479.570999999998</v>
      </c>
      <c r="E253" s="17">
        <v>225</v>
      </c>
      <c r="F253" s="17">
        <v>6938.1162637316629</v>
      </c>
      <c r="G253" s="17">
        <v>1648.6377362683361</v>
      </c>
    </row>
    <row r="254" spans="1:7">
      <c r="A254" s="17">
        <v>128</v>
      </c>
      <c r="B254" s="17">
        <v>12075.699999999999</v>
      </c>
      <c r="E254" s="17">
        <v>226</v>
      </c>
      <c r="F254" s="17">
        <v>7611.2881568712055</v>
      </c>
      <c r="G254" s="17">
        <v>1125.4118431287934</v>
      </c>
    </row>
    <row r="255" spans="1:7">
      <c r="A255" s="63">
        <v>100</v>
      </c>
      <c r="B255" s="17">
        <v>12091.5</v>
      </c>
      <c r="E255" s="17">
        <v>227</v>
      </c>
      <c r="F255" s="17">
        <v>6448.5367050847235</v>
      </c>
      <c r="G255" s="17">
        <v>2414.0932949152775</v>
      </c>
    </row>
    <row r="256" spans="1:7">
      <c r="A256" s="17">
        <v>124</v>
      </c>
      <c r="B256" s="17">
        <v>12125.500000000002</v>
      </c>
      <c r="E256" s="17">
        <v>228</v>
      </c>
      <c r="F256" s="17">
        <v>6754.5239292390606</v>
      </c>
      <c r="G256" s="17">
        <v>2445.4960707609398</v>
      </c>
    </row>
    <row r="257" spans="1:7">
      <c r="A257" s="17">
        <v>95</v>
      </c>
      <c r="B257" s="17">
        <v>12390.029999999999</v>
      </c>
      <c r="E257" s="17">
        <v>229</v>
      </c>
      <c r="F257" s="17">
        <v>7305.3009327168684</v>
      </c>
      <c r="G257" s="17">
        <v>1975.4790672831323</v>
      </c>
    </row>
    <row r="258" spans="1:7">
      <c r="A258" s="17">
        <v>130</v>
      </c>
      <c r="B258" s="17">
        <v>12511.499999999998</v>
      </c>
      <c r="E258" s="17">
        <v>230</v>
      </c>
      <c r="F258" s="17">
        <v>7274.7022103014351</v>
      </c>
      <c r="G258" s="17">
        <v>2073.5262896985641</v>
      </c>
    </row>
    <row r="259" spans="1:7">
      <c r="A259" s="17">
        <v>120</v>
      </c>
      <c r="B259" s="17">
        <v>12568.300000000001</v>
      </c>
      <c r="E259" s="17">
        <v>231</v>
      </c>
      <c r="F259" s="17">
        <v>7764.2817689483745</v>
      </c>
      <c r="G259" s="17">
        <v>1792.5182310516248</v>
      </c>
    </row>
    <row r="260" spans="1:7">
      <c r="A260" s="17">
        <v>120</v>
      </c>
      <c r="B260" s="17">
        <v>12945.460400000002</v>
      </c>
      <c r="E260" s="17">
        <v>232</v>
      </c>
      <c r="F260" s="17">
        <v>6662.727761992759</v>
      </c>
      <c r="G260" s="17">
        <v>2898.3622380072375</v>
      </c>
    </row>
    <row r="261" spans="1:7">
      <c r="A261" s="17">
        <v>121</v>
      </c>
      <c r="B261" s="17">
        <v>13257.999999999998</v>
      </c>
      <c r="E261" s="17">
        <v>233</v>
      </c>
      <c r="F261" s="17">
        <v>6479.1354275001568</v>
      </c>
      <c r="G261" s="17">
        <v>3300.6645724998407</v>
      </c>
    </row>
    <row r="262" spans="1:7">
      <c r="A262" s="17">
        <v>185</v>
      </c>
      <c r="B262" s="17">
        <v>13372.357000000004</v>
      </c>
      <c r="E262" s="17">
        <v>234</v>
      </c>
      <c r="F262" s="17">
        <v>6387.3392602538552</v>
      </c>
      <c r="G262" s="17">
        <v>3447.3307397461449</v>
      </c>
    </row>
    <row r="263" spans="1:7">
      <c r="A263" s="17">
        <v>230</v>
      </c>
      <c r="B263" s="17">
        <v>13598.299999999997</v>
      </c>
      <c r="E263" s="17">
        <v>235</v>
      </c>
      <c r="F263" s="17">
        <v>6203.7469257612529</v>
      </c>
      <c r="G263" s="17">
        <v>3649.8270742387458</v>
      </c>
    </row>
    <row r="264" spans="1:7">
      <c r="A264" s="63">
        <v>104</v>
      </c>
      <c r="B264" s="17">
        <v>13849.699999999999</v>
      </c>
      <c r="E264" s="17">
        <v>236</v>
      </c>
      <c r="F264" s="17">
        <v>7917.2753810255435</v>
      </c>
      <c r="G264" s="17">
        <v>2047.8246189744568</v>
      </c>
    </row>
    <row r="265" spans="1:7">
      <c r="A265" s="17">
        <v>200</v>
      </c>
      <c r="B265" s="17">
        <v>13905.999999999998</v>
      </c>
      <c r="E265" s="17">
        <v>237</v>
      </c>
      <c r="F265" s="17">
        <v>6264.9443705921203</v>
      </c>
      <c r="G265" s="17">
        <v>3713.6656294078784</v>
      </c>
    </row>
    <row r="266" spans="1:7">
      <c r="A266" s="17">
        <v>180</v>
      </c>
      <c r="B266" s="17">
        <v>14133.000000000002</v>
      </c>
      <c r="E266" s="17">
        <v>238</v>
      </c>
      <c r="F266" s="17">
        <v>8315.0587724261823</v>
      </c>
      <c r="G266" s="17">
        <v>1706.2712275738158</v>
      </c>
    </row>
    <row r="267" spans="1:7">
      <c r="A267" s="17">
        <v>118</v>
      </c>
      <c r="B267" s="17">
        <v>14358.9</v>
      </c>
      <c r="E267" s="17">
        <v>239</v>
      </c>
      <c r="F267" s="17">
        <v>6601.5303171618925</v>
      </c>
      <c r="G267" s="17">
        <v>3461.5896828381083</v>
      </c>
    </row>
    <row r="268" spans="1:7">
      <c r="A268" s="17">
        <v>100</v>
      </c>
      <c r="B268" s="17">
        <v>14398.89</v>
      </c>
      <c r="E268" s="17">
        <v>240</v>
      </c>
      <c r="F268" s="17">
        <v>6754.5239292390606</v>
      </c>
      <c r="G268" s="17">
        <v>3320.5960707609383</v>
      </c>
    </row>
    <row r="269" spans="1:7">
      <c r="A269" s="63">
        <v>142</v>
      </c>
      <c r="B269" s="17">
        <v>14518.400000000001</v>
      </c>
      <c r="E269" s="17">
        <v>241</v>
      </c>
      <c r="F269" s="17">
        <v>7611.2881568712055</v>
      </c>
      <c r="G269" s="17">
        <v>2496.1918431287941</v>
      </c>
    </row>
    <row r="270" spans="1:7">
      <c r="A270" s="17">
        <v>140</v>
      </c>
      <c r="B270" s="17">
        <v>14621.831999999999</v>
      </c>
      <c r="E270" s="17">
        <v>242</v>
      </c>
      <c r="F270" s="17">
        <v>6417.9379826692893</v>
      </c>
      <c r="G270" s="17">
        <v>3749.1820173307096</v>
      </c>
    </row>
    <row r="271" spans="1:7">
      <c r="A271" s="17">
        <v>94</v>
      </c>
      <c r="B271" s="17">
        <v>15018.888999999997</v>
      </c>
      <c r="E271" s="17">
        <v>243</v>
      </c>
      <c r="F271" s="17">
        <v>6999.3137085625312</v>
      </c>
      <c r="G271" s="17">
        <v>3278.9362914374688</v>
      </c>
    </row>
    <row r="272" spans="1:7">
      <c r="A272" s="17">
        <v>133</v>
      </c>
      <c r="B272" s="17">
        <v>15902.97</v>
      </c>
      <c r="E272" s="17">
        <v>244</v>
      </c>
      <c r="F272" s="17">
        <v>6693.3264844081932</v>
      </c>
      <c r="G272" s="17">
        <v>3982.7135155918058</v>
      </c>
    </row>
    <row r="273" spans="1:7">
      <c r="A273" s="17">
        <v>140</v>
      </c>
      <c r="B273" s="17">
        <v>16997.300000000003</v>
      </c>
      <c r="E273" s="17">
        <v>245</v>
      </c>
      <c r="F273" s="17">
        <v>6387.3392602538552</v>
      </c>
      <c r="G273" s="17">
        <v>4360.5107397461452</v>
      </c>
    </row>
    <row r="274" spans="1:7">
      <c r="A274" s="17">
        <v>120</v>
      </c>
      <c r="B274" s="17">
        <v>19121.8</v>
      </c>
      <c r="E274" s="17">
        <v>246</v>
      </c>
      <c r="F274" s="17">
        <v>6815.7213740699281</v>
      </c>
      <c r="G274" s="17">
        <v>4105.5486259300724</v>
      </c>
    </row>
    <row r="275" spans="1:7">
      <c r="A275" s="17">
        <v>130</v>
      </c>
      <c r="B275" s="17">
        <v>19679.98</v>
      </c>
      <c r="E275" s="17">
        <v>247</v>
      </c>
      <c r="F275" s="17">
        <v>6999.3137085625312</v>
      </c>
      <c r="G275" s="17">
        <v>3989.4762914374678</v>
      </c>
    </row>
    <row r="276" spans="1:7">
      <c r="A276" s="17">
        <v>166</v>
      </c>
      <c r="B276" s="17">
        <v>1910.4699999999998</v>
      </c>
      <c r="E276" s="17">
        <v>248</v>
      </c>
      <c r="F276" s="17">
        <v>6356.7405378384219</v>
      </c>
      <c r="G276" s="17">
        <v>4818.7594621615763</v>
      </c>
    </row>
    <row r="277" spans="1:7">
      <c r="A277" s="17">
        <v>133</v>
      </c>
      <c r="B277" s="17">
        <v>2384.5</v>
      </c>
      <c r="E277" s="17">
        <v>249</v>
      </c>
      <c r="F277" s="17">
        <v>8529.2498293342196</v>
      </c>
      <c r="G277" s="17">
        <v>2740.8501706657808</v>
      </c>
    </row>
    <row r="278" spans="1:7">
      <c r="A278" s="17">
        <v>150</v>
      </c>
      <c r="B278" s="17">
        <v>2559.9650000000006</v>
      </c>
      <c r="E278" s="17">
        <v>250</v>
      </c>
      <c r="F278" s="17">
        <v>7611.2881568712055</v>
      </c>
      <c r="G278" s="17">
        <v>3856.2418431287952</v>
      </c>
    </row>
    <row r="279" spans="1:7">
      <c r="A279" s="17">
        <v>131</v>
      </c>
      <c r="B279" s="17">
        <v>3138.52</v>
      </c>
      <c r="E279" s="17">
        <v>251</v>
      </c>
      <c r="F279" s="17">
        <v>7764.2817689483745</v>
      </c>
      <c r="G279" s="17">
        <v>3715.2892310516236</v>
      </c>
    </row>
    <row r="280" spans="1:7">
      <c r="A280" s="17">
        <v>185</v>
      </c>
      <c r="B280" s="17">
        <v>3351.2799999999997</v>
      </c>
      <c r="E280" s="17">
        <v>252</v>
      </c>
      <c r="F280" s="17">
        <v>7244.1034878860009</v>
      </c>
      <c r="G280" s="17">
        <v>4831.596512113998</v>
      </c>
    </row>
    <row r="281" spans="1:7">
      <c r="A281" s="17">
        <v>190</v>
      </c>
      <c r="B281" s="17">
        <v>3434.6</v>
      </c>
      <c r="E281" s="17">
        <v>253</v>
      </c>
      <c r="F281" s="17">
        <v>6387.3392602538552</v>
      </c>
      <c r="G281" s="17">
        <v>5704.1607397461448</v>
      </c>
    </row>
    <row r="282" spans="1:7">
      <c r="A282" s="17">
        <v>160</v>
      </c>
      <c r="B282" s="17">
        <v>4203.4000000000005</v>
      </c>
      <c r="E282" s="17">
        <v>254</v>
      </c>
      <c r="F282" s="17">
        <v>7121.7085982242661</v>
      </c>
      <c r="G282" s="17">
        <v>5003.7914017757357</v>
      </c>
    </row>
    <row r="283" spans="1:7">
      <c r="A283" s="63">
        <v>108</v>
      </c>
      <c r="B283" s="17">
        <v>4268.6000000000004</v>
      </c>
      <c r="E283" s="17">
        <v>255</v>
      </c>
      <c r="F283" s="17">
        <v>6234.3456481766862</v>
      </c>
      <c r="G283" s="17">
        <v>6155.6843518233127</v>
      </c>
    </row>
    <row r="284" spans="1:7">
      <c r="A284" s="17">
        <v>210</v>
      </c>
      <c r="B284" s="17">
        <v>4366.66</v>
      </c>
      <c r="E284" s="17">
        <v>256</v>
      </c>
      <c r="F284" s="17">
        <v>7305.3009327168684</v>
      </c>
      <c r="G284" s="17">
        <v>5206.1990672831298</v>
      </c>
    </row>
    <row r="285" spans="1:7">
      <c r="A285" s="17">
        <v>176</v>
      </c>
      <c r="B285" s="17">
        <v>4495.62</v>
      </c>
      <c r="E285" s="17">
        <v>257</v>
      </c>
      <c r="F285" s="17">
        <v>6999.3137085625312</v>
      </c>
      <c r="G285" s="17">
        <v>5568.9862914374698</v>
      </c>
    </row>
    <row r="286" spans="1:7">
      <c r="A286" s="17">
        <v>240</v>
      </c>
      <c r="B286" s="17">
        <v>4610.1799999999985</v>
      </c>
      <c r="E286" s="17">
        <v>258</v>
      </c>
      <c r="F286" s="17">
        <v>6999.3137085625312</v>
      </c>
      <c r="G286" s="17">
        <v>5946.1466914374705</v>
      </c>
    </row>
    <row r="287" spans="1:7">
      <c r="A287" s="17">
        <v>190</v>
      </c>
      <c r="B287" s="17">
        <v>4646.92</v>
      </c>
      <c r="E287" s="17">
        <v>259</v>
      </c>
      <c r="F287" s="17">
        <v>7029.9124309779645</v>
      </c>
      <c r="G287" s="17">
        <v>6228.0875690220337</v>
      </c>
    </row>
    <row r="288" spans="1:7">
      <c r="A288" s="17">
        <v>200</v>
      </c>
      <c r="B288" s="17">
        <v>4652.6109999999999</v>
      </c>
      <c r="E288" s="17">
        <v>260</v>
      </c>
      <c r="F288" s="17">
        <v>8988.2306655657248</v>
      </c>
      <c r="G288" s="17">
        <v>4384.1263344342788</v>
      </c>
    </row>
    <row r="289" spans="1:7">
      <c r="A289" s="17">
        <v>185</v>
      </c>
      <c r="B289" s="17">
        <v>4698.5490000000009</v>
      </c>
      <c r="E289" s="17">
        <v>261</v>
      </c>
      <c r="F289" s="17">
        <v>10365.173174260244</v>
      </c>
      <c r="G289" s="17">
        <v>3233.1268257397533</v>
      </c>
    </row>
    <row r="290" spans="1:7">
      <c r="A290" s="17">
        <v>185</v>
      </c>
      <c r="B290" s="17">
        <v>4725.8939999999993</v>
      </c>
      <c r="E290" s="17">
        <v>262</v>
      </c>
      <c r="F290" s="17">
        <v>6509.73414991559</v>
      </c>
      <c r="G290" s="17">
        <v>7339.9658500844089</v>
      </c>
    </row>
    <row r="291" spans="1:7">
      <c r="A291" s="17">
        <v>194</v>
      </c>
      <c r="B291" s="17">
        <v>4732.4299999999994</v>
      </c>
      <c r="E291" s="17">
        <v>263</v>
      </c>
      <c r="F291" s="17">
        <v>9447.2115017972319</v>
      </c>
      <c r="G291" s="17">
        <v>4458.7884982027663</v>
      </c>
    </row>
    <row r="292" spans="1:7">
      <c r="A292" s="63">
        <v>240</v>
      </c>
      <c r="B292" s="17">
        <v>4903.79</v>
      </c>
      <c r="E292" s="17">
        <v>264</v>
      </c>
      <c r="F292" s="17">
        <v>8835.2370534885576</v>
      </c>
      <c r="G292" s="17">
        <v>5297.7629465114442</v>
      </c>
    </row>
    <row r="293" spans="1:7">
      <c r="A293" s="17">
        <v>293</v>
      </c>
      <c r="B293" s="17">
        <v>4973.0899999999992</v>
      </c>
      <c r="E293" s="17">
        <v>265</v>
      </c>
      <c r="F293" s="17">
        <v>6938.1162637316629</v>
      </c>
      <c r="G293" s="17">
        <v>7420.7837362683367</v>
      </c>
    </row>
    <row r="294" spans="1:7">
      <c r="A294" s="17">
        <v>130</v>
      </c>
      <c r="B294" s="17">
        <v>5353.58</v>
      </c>
      <c r="E294" s="17">
        <v>266</v>
      </c>
      <c r="F294" s="17">
        <v>6387.3392602538552</v>
      </c>
      <c r="G294" s="17">
        <v>8011.5507397461442</v>
      </c>
    </row>
    <row r="295" spans="1:7">
      <c r="A295" s="17">
        <v>189</v>
      </c>
      <c r="B295" s="17">
        <v>5454.7400000000007</v>
      </c>
      <c r="E295" s="17">
        <v>267</v>
      </c>
      <c r="F295" s="17">
        <v>7672.4856017020738</v>
      </c>
      <c r="G295" s="17">
        <v>6845.9143982979276</v>
      </c>
    </row>
    <row r="296" spans="1:7">
      <c r="A296" s="63">
        <v>190</v>
      </c>
      <c r="B296" s="17">
        <v>5497.0199999999986</v>
      </c>
      <c r="E296" s="17">
        <v>268</v>
      </c>
      <c r="F296" s="17">
        <v>7611.2881568712055</v>
      </c>
      <c r="G296" s="17">
        <v>7010.543843128793</v>
      </c>
    </row>
    <row r="297" spans="1:7">
      <c r="A297" s="17">
        <v>150</v>
      </c>
      <c r="B297" s="17">
        <v>5715.6840000000002</v>
      </c>
      <c r="E297" s="17">
        <v>269</v>
      </c>
      <c r="F297" s="17">
        <v>6203.7469257612529</v>
      </c>
      <c r="G297" s="17">
        <v>8815.1420742387454</v>
      </c>
    </row>
    <row r="298" spans="1:7">
      <c r="A298" s="17">
        <v>117</v>
      </c>
      <c r="B298" s="17">
        <v>5744.65</v>
      </c>
      <c r="E298" s="17">
        <v>270</v>
      </c>
      <c r="F298" s="17">
        <v>7397.09709996317</v>
      </c>
      <c r="G298" s="17">
        <v>8505.8729000368294</v>
      </c>
    </row>
    <row r="299" spans="1:7">
      <c r="A299" s="17">
        <v>164</v>
      </c>
      <c r="B299" s="17">
        <v>5962.8099999999995</v>
      </c>
      <c r="E299" s="17">
        <v>271</v>
      </c>
      <c r="F299" s="17">
        <v>7611.2881568712055</v>
      </c>
      <c r="G299" s="17">
        <v>9386.0118431287974</v>
      </c>
    </row>
    <row r="300" spans="1:7">
      <c r="A300" s="63">
        <v>175</v>
      </c>
      <c r="B300" s="17">
        <v>6088.28</v>
      </c>
      <c r="E300" s="17">
        <v>272</v>
      </c>
      <c r="F300" s="17">
        <v>6999.3137085625312</v>
      </c>
      <c r="G300" s="17">
        <v>12122.486291437468</v>
      </c>
    </row>
    <row r="301" spans="1:7">
      <c r="A301" s="63">
        <v>180</v>
      </c>
      <c r="B301" s="17">
        <v>6211.3000000000011</v>
      </c>
      <c r="E301" s="17">
        <v>273</v>
      </c>
      <c r="F301" s="17">
        <v>7305.3009327168684</v>
      </c>
      <c r="G301" s="17">
        <v>12374.67906728313</v>
      </c>
    </row>
    <row r="302" spans="1:7">
      <c r="A302" s="17">
        <v>190</v>
      </c>
      <c r="B302" s="17">
        <v>6802.91</v>
      </c>
      <c r="E302" s="17">
        <v>274</v>
      </c>
      <c r="F302" s="17">
        <v>8406.8549396724848</v>
      </c>
      <c r="G302" s="17">
        <v>-6496.3849396724854</v>
      </c>
    </row>
    <row r="303" spans="1:7">
      <c r="A303" s="17">
        <v>176</v>
      </c>
      <c r="B303" s="17">
        <v>6830.95</v>
      </c>
      <c r="E303" s="17">
        <v>275</v>
      </c>
      <c r="F303" s="17">
        <v>7397.09709996317</v>
      </c>
      <c r="G303" s="17">
        <v>-5012.59709996317</v>
      </c>
    </row>
    <row r="304" spans="1:7">
      <c r="A304" s="17">
        <v>225</v>
      </c>
      <c r="B304" s="17">
        <v>6885.2999999999993</v>
      </c>
      <c r="E304" s="17">
        <v>276</v>
      </c>
      <c r="F304" s="17">
        <v>7917.2753810255435</v>
      </c>
      <c r="G304" s="17">
        <v>-5357.3103810255434</v>
      </c>
    </row>
    <row r="305" spans="1:7">
      <c r="A305" s="17">
        <v>147</v>
      </c>
      <c r="B305" s="17">
        <v>6975.9000000000005</v>
      </c>
      <c r="E305" s="17">
        <v>277</v>
      </c>
      <c r="F305" s="17">
        <v>7335.8996551323016</v>
      </c>
      <c r="G305" s="17">
        <v>-4197.3796551323012</v>
      </c>
    </row>
    <row r="306" spans="1:7">
      <c r="A306" s="17">
        <v>169</v>
      </c>
      <c r="B306" s="17">
        <v>6987.7400000000007</v>
      </c>
      <c r="E306" s="17">
        <v>278</v>
      </c>
      <c r="F306" s="17">
        <v>8988.2306655657248</v>
      </c>
      <c r="G306" s="17">
        <v>-5636.9506655657251</v>
      </c>
    </row>
    <row r="307" spans="1:7">
      <c r="A307" s="17">
        <v>203</v>
      </c>
      <c r="B307" s="17">
        <v>7079.0099999999993</v>
      </c>
      <c r="E307" s="17">
        <v>279</v>
      </c>
      <c r="F307" s="17">
        <v>9141.2242776428939</v>
      </c>
      <c r="G307" s="17">
        <v>-5706.6242776428935</v>
      </c>
    </row>
    <row r="308" spans="1:7">
      <c r="A308" s="17">
        <v>180</v>
      </c>
      <c r="B308" s="17">
        <v>7150.68</v>
      </c>
      <c r="E308" s="17">
        <v>280</v>
      </c>
      <c r="F308" s="17">
        <v>8223.2626051798816</v>
      </c>
      <c r="G308" s="17">
        <v>-4019.862605179881</v>
      </c>
    </row>
    <row r="309" spans="1:7">
      <c r="A309" s="17">
        <v>125</v>
      </c>
      <c r="B309" s="17">
        <v>7524.0649999999996</v>
      </c>
      <c r="E309" s="17">
        <v>281</v>
      </c>
      <c r="F309" s="17">
        <v>6632.1290395773258</v>
      </c>
      <c r="G309" s="17">
        <v>-2363.5290395773254</v>
      </c>
    </row>
    <row r="310" spans="1:7">
      <c r="A310" s="17">
        <v>240</v>
      </c>
      <c r="B310" s="17">
        <v>7882.8</v>
      </c>
      <c r="E310" s="17">
        <v>282</v>
      </c>
      <c r="F310" s="17">
        <v>9753.1987259515699</v>
      </c>
      <c r="G310" s="17">
        <v>-5386.5387259515701</v>
      </c>
    </row>
    <row r="311" spans="1:7">
      <c r="A311" s="17">
        <v>160</v>
      </c>
      <c r="B311" s="17">
        <v>8036.1239999999998</v>
      </c>
      <c r="E311" s="17">
        <v>283</v>
      </c>
      <c r="F311" s="17">
        <v>8712.842163826821</v>
      </c>
      <c r="G311" s="17">
        <v>-4217.2221638268211</v>
      </c>
    </row>
    <row r="312" spans="1:7">
      <c r="A312" s="63">
        <v>157</v>
      </c>
      <c r="B312" s="17">
        <v>8382.2200000000012</v>
      </c>
      <c r="E312" s="17">
        <v>284</v>
      </c>
      <c r="F312" s="17">
        <v>10671.160398414582</v>
      </c>
      <c r="G312" s="17">
        <v>-6060.9803984145838</v>
      </c>
    </row>
    <row r="313" spans="1:7">
      <c r="A313" s="17">
        <v>220</v>
      </c>
      <c r="B313" s="17">
        <v>8401.8799999999992</v>
      </c>
      <c r="E313" s="17">
        <v>285</v>
      </c>
      <c r="F313" s="17">
        <v>9141.2242776428939</v>
      </c>
      <c r="G313" s="17">
        <v>-4494.3042776428938</v>
      </c>
    </row>
    <row r="314" spans="1:7">
      <c r="A314" s="17">
        <v>156</v>
      </c>
      <c r="B314" s="17">
        <v>8688.83</v>
      </c>
      <c r="E314" s="17">
        <v>286</v>
      </c>
      <c r="F314" s="17">
        <v>9447.2115017972319</v>
      </c>
      <c r="G314" s="17">
        <v>-4794.600501797232</v>
      </c>
    </row>
    <row r="315" spans="1:7">
      <c r="A315" s="17">
        <v>180</v>
      </c>
      <c r="B315" s="17">
        <v>8782.3184000000001</v>
      </c>
      <c r="E315" s="17">
        <v>287</v>
      </c>
      <c r="F315" s="17">
        <v>8988.2306655657248</v>
      </c>
      <c r="G315" s="17">
        <v>-4289.681665565724</v>
      </c>
    </row>
    <row r="316" spans="1:7">
      <c r="A316" s="63">
        <v>230</v>
      </c>
      <c r="B316" s="17">
        <v>8925.119999999999</v>
      </c>
      <c r="E316" s="17">
        <v>288</v>
      </c>
      <c r="F316" s="17">
        <v>8988.2306655657248</v>
      </c>
      <c r="G316" s="17">
        <v>-4262.3366655657255</v>
      </c>
    </row>
    <row r="317" spans="1:7">
      <c r="A317" s="17">
        <v>180</v>
      </c>
      <c r="B317" s="17">
        <v>9116.5400000000009</v>
      </c>
      <c r="E317" s="17">
        <v>289</v>
      </c>
      <c r="F317" s="17">
        <v>9263.6191673046287</v>
      </c>
      <c r="G317" s="17">
        <v>-4531.1891673046293</v>
      </c>
    </row>
    <row r="318" spans="1:7">
      <c r="A318" s="17">
        <v>190</v>
      </c>
      <c r="B318" s="17">
        <v>9121.7000000000007</v>
      </c>
      <c r="E318" s="17">
        <v>290</v>
      </c>
      <c r="F318" s="17">
        <v>10671.160398414582</v>
      </c>
      <c r="G318" s="17">
        <v>-5767.3703984145823</v>
      </c>
    </row>
    <row r="319" spans="1:7">
      <c r="A319" s="17">
        <v>170</v>
      </c>
      <c r="B319" s="17">
        <v>9607.08</v>
      </c>
      <c r="E319" s="17">
        <v>291</v>
      </c>
      <c r="F319" s="17">
        <v>12292.892686432571</v>
      </c>
      <c r="G319" s="17">
        <v>-7319.802686432572</v>
      </c>
    </row>
    <row r="320" spans="1:7">
      <c r="A320" s="63">
        <v>194</v>
      </c>
      <c r="B320" s="17">
        <v>9629.32</v>
      </c>
      <c r="E320" s="17">
        <v>292</v>
      </c>
      <c r="F320" s="17">
        <v>7305.3009327168684</v>
      </c>
      <c r="G320" s="17">
        <v>-1951.7209327168684</v>
      </c>
    </row>
    <row r="321" spans="1:7">
      <c r="A321" s="17">
        <v>132</v>
      </c>
      <c r="B321" s="17">
        <v>9766.8200000000015</v>
      </c>
      <c r="E321" s="17">
        <v>293</v>
      </c>
      <c r="F321" s="17">
        <v>9110.6255552274615</v>
      </c>
      <c r="G321" s="17">
        <v>-3655.8855552274608</v>
      </c>
    </row>
    <row r="322" spans="1:7">
      <c r="A322" s="17">
        <v>155</v>
      </c>
      <c r="B322" s="17">
        <v>9921.8200000000015</v>
      </c>
      <c r="E322" s="17">
        <v>294</v>
      </c>
      <c r="F322" s="17">
        <v>9141.2242776428939</v>
      </c>
      <c r="G322" s="17">
        <v>-3644.2042776428952</v>
      </c>
    </row>
    <row r="323" spans="1:7">
      <c r="A323" s="17">
        <v>210</v>
      </c>
      <c r="B323" s="17">
        <v>9951.32</v>
      </c>
      <c r="E323" s="17">
        <v>295</v>
      </c>
      <c r="F323" s="17">
        <v>7917.2753810255435</v>
      </c>
      <c r="G323" s="17">
        <v>-2201.5913810255433</v>
      </c>
    </row>
    <row r="324" spans="1:7">
      <c r="A324" s="17">
        <v>204</v>
      </c>
      <c r="B324" s="17">
        <v>10504.28</v>
      </c>
      <c r="E324" s="17">
        <v>296</v>
      </c>
      <c r="F324" s="17">
        <v>6907.5175413162297</v>
      </c>
      <c r="G324" s="17">
        <v>-1162.86754131623</v>
      </c>
    </row>
    <row r="325" spans="1:7">
      <c r="A325" s="17">
        <v>181</v>
      </c>
      <c r="B325" s="17">
        <v>11282.88</v>
      </c>
      <c r="E325" s="17">
        <v>297</v>
      </c>
      <c r="F325" s="17">
        <v>8345.6574948416164</v>
      </c>
      <c r="G325" s="17">
        <v>-2382.8474948416169</v>
      </c>
    </row>
    <row r="326" spans="1:7">
      <c r="A326" s="17">
        <v>160</v>
      </c>
      <c r="B326" s="17">
        <v>11473.28</v>
      </c>
      <c r="E326" s="17">
        <v>298</v>
      </c>
      <c r="F326" s="17">
        <v>8682.2434414113886</v>
      </c>
      <c r="G326" s="17">
        <v>-2593.9634414113889</v>
      </c>
    </row>
    <row r="327" spans="1:7">
      <c r="A327" s="17">
        <v>139</v>
      </c>
      <c r="B327" s="17">
        <v>11603.3</v>
      </c>
      <c r="E327" s="17">
        <v>299</v>
      </c>
      <c r="F327" s="17">
        <v>8835.2370534885576</v>
      </c>
      <c r="G327" s="17">
        <v>-2623.9370534885566</v>
      </c>
    </row>
    <row r="328" spans="1:7">
      <c r="A328" s="17">
        <v>223</v>
      </c>
      <c r="B328" s="17">
        <v>11672.3</v>
      </c>
      <c r="E328" s="17">
        <v>300</v>
      </c>
      <c r="F328" s="17">
        <v>9141.2242776428939</v>
      </c>
      <c r="G328" s="17">
        <v>-2338.314277642894</v>
      </c>
    </row>
    <row r="329" spans="1:7">
      <c r="A329" s="17">
        <v>140</v>
      </c>
      <c r="B329" s="17">
        <v>11853.22</v>
      </c>
      <c r="E329" s="17">
        <v>301</v>
      </c>
      <c r="F329" s="17">
        <v>8712.842163826821</v>
      </c>
      <c r="G329" s="17">
        <v>-1881.8921638268212</v>
      </c>
    </row>
    <row r="330" spans="1:7">
      <c r="A330" s="63">
        <v>213</v>
      </c>
      <c r="B330" s="17">
        <v>12089.65</v>
      </c>
      <c r="E330" s="17">
        <v>302</v>
      </c>
      <c r="F330" s="17">
        <v>10212.179562183077</v>
      </c>
      <c r="G330" s="17">
        <v>-3326.8795621830777</v>
      </c>
    </row>
    <row r="331" spans="1:7">
      <c r="A331" s="17">
        <v>167</v>
      </c>
      <c r="B331" s="17">
        <v>12329.710000000001</v>
      </c>
      <c r="E331" s="17">
        <v>303</v>
      </c>
      <c r="F331" s="17">
        <v>7825.4792137792429</v>
      </c>
      <c r="G331" s="17">
        <v>-849.57921377924231</v>
      </c>
    </row>
    <row r="332" spans="1:7">
      <c r="A332" s="17">
        <v>183</v>
      </c>
      <c r="B332" s="17">
        <v>12550.19</v>
      </c>
      <c r="E332" s="17">
        <v>304</v>
      </c>
      <c r="F332" s="17">
        <v>8498.6511069187854</v>
      </c>
      <c r="G332" s="17">
        <v>-1510.9111069187848</v>
      </c>
    </row>
    <row r="333" spans="1:7">
      <c r="A333" s="17">
        <v>250</v>
      </c>
      <c r="B333" s="17">
        <v>13548.650000000001</v>
      </c>
      <c r="E333" s="17">
        <v>305</v>
      </c>
      <c r="F333" s="17">
        <v>9539.0076690435326</v>
      </c>
      <c r="G333" s="17">
        <v>-2459.9976690435333</v>
      </c>
    </row>
    <row r="334" spans="1:7">
      <c r="A334" s="17">
        <v>140</v>
      </c>
      <c r="B334" s="17">
        <v>14609.000000000002</v>
      </c>
      <c r="E334" s="17">
        <v>306</v>
      </c>
      <c r="F334" s="17">
        <v>8835.2370534885576</v>
      </c>
      <c r="G334" s="17">
        <v>-1684.5570534885574</v>
      </c>
    </row>
    <row r="335" spans="1:7">
      <c r="A335" s="17">
        <v>184</v>
      </c>
      <c r="B335" s="17">
        <v>14611.9969</v>
      </c>
      <c r="E335" s="17">
        <v>307</v>
      </c>
      <c r="F335" s="17">
        <v>7152.3073206397003</v>
      </c>
      <c r="G335" s="17">
        <v>371.75767936029933</v>
      </c>
    </row>
    <row r="336" spans="1:7">
      <c r="A336" s="17">
        <v>150</v>
      </c>
      <c r="B336" s="17">
        <v>14723.1</v>
      </c>
      <c r="E336" s="17">
        <v>308</v>
      </c>
      <c r="F336" s="17">
        <v>10671.160398414582</v>
      </c>
      <c r="G336" s="17">
        <v>-2788.3603984145821</v>
      </c>
    </row>
    <row r="337" spans="1:7">
      <c r="A337" s="17">
        <v>200</v>
      </c>
      <c r="B337" s="17">
        <v>15558.889999999998</v>
      </c>
      <c r="E337" s="17">
        <v>309</v>
      </c>
      <c r="F337" s="17">
        <v>8223.2626051798816</v>
      </c>
      <c r="G337" s="17">
        <v>-187.13860517988178</v>
      </c>
    </row>
    <row r="338" spans="1:7">
      <c r="A338" s="17">
        <v>170</v>
      </c>
      <c r="B338" s="17">
        <v>16304.859999999999</v>
      </c>
      <c r="E338" s="17">
        <v>310</v>
      </c>
      <c r="F338" s="17">
        <v>8131.4664379335809</v>
      </c>
      <c r="G338" s="17">
        <v>250.75356206642027</v>
      </c>
    </row>
    <row r="339" spans="1:7">
      <c r="A339" s="63">
        <v>150</v>
      </c>
      <c r="B339" s="17">
        <v>16538.739999999998</v>
      </c>
      <c r="E339" s="17">
        <v>311</v>
      </c>
      <c r="F339" s="17">
        <v>10059.185950105908</v>
      </c>
      <c r="G339" s="17">
        <v>-1657.3059501059088</v>
      </c>
    </row>
    <row r="340" spans="1:7">
      <c r="A340" s="17">
        <v>180</v>
      </c>
      <c r="B340" s="17">
        <v>16599.725700000003</v>
      </c>
      <c r="E340" s="17">
        <v>312</v>
      </c>
      <c r="F340" s="17">
        <v>8100.8677155181467</v>
      </c>
      <c r="G340" s="17">
        <v>587.9622844818532</v>
      </c>
    </row>
    <row r="341" spans="1:7">
      <c r="A341" s="63">
        <v>248</v>
      </c>
      <c r="B341" s="17">
        <v>17087.5</v>
      </c>
      <c r="E341" s="17">
        <v>313</v>
      </c>
      <c r="F341" s="17">
        <v>8835.2370534885576</v>
      </c>
      <c r="G341" s="17">
        <v>-52.918653488557538</v>
      </c>
    </row>
    <row r="342" spans="1:7">
      <c r="A342" s="17">
        <v>192</v>
      </c>
      <c r="B342" s="17">
        <v>19216.536</v>
      </c>
      <c r="E342" s="17">
        <v>314</v>
      </c>
      <c r="F342" s="17">
        <v>10365.173174260244</v>
      </c>
      <c r="G342" s="17">
        <v>-1440.0531742602452</v>
      </c>
    </row>
    <row r="343" spans="1:7">
      <c r="A343" s="17">
        <v>170</v>
      </c>
      <c r="B343" s="17">
        <v>3813.83</v>
      </c>
      <c r="E343" s="17">
        <v>315</v>
      </c>
      <c r="F343" s="17">
        <v>8835.2370534885576</v>
      </c>
      <c r="G343" s="17">
        <v>281.30294651144322</v>
      </c>
    </row>
    <row r="344" spans="1:7">
      <c r="A344" s="17">
        <v>186</v>
      </c>
      <c r="B344" s="17">
        <v>5257.7099999999991</v>
      </c>
      <c r="E344" s="17">
        <v>316</v>
      </c>
      <c r="F344" s="17">
        <v>9141.2242776428939</v>
      </c>
      <c r="G344" s="17">
        <v>-19.524277642893139</v>
      </c>
    </row>
    <row r="345" spans="1:7">
      <c r="A345" s="17">
        <v>188</v>
      </c>
      <c r="B345" s="17">
        <v>6038.4179999999997</v>
      </c>
      <c r="E345" s="17">
        <v>317</v>
      </c>
      <c r="F345" s="17">
        <v>8529.2498293342196</v>
      </c>
      <c r="G345" s="17">
        <v>1077.8301706657803</v>
      </c>
    </row>
    <row r="346" spans="1:7">
      <c r="A346" s="17">
        <v>289</v>
      </c>
      <c r="B346" s="17">
        <v>6530.1759000000002</v>
      </c>
      <c r="E346" s="17">
        <v>318</v>
      </c>
      <c r="F346" s="17">
        <v>9263.6191673046287</v>
      </c>
      <c r="G346" s="17">
        <v>365.70083269537099</v>
      </c>
    </row>
    <row r="347" spans="1:7">
      <c r="A347" s="17">
        <v>330</v>
      </c>
      <c r="B347" s="17">
        <v>8097.6999999999989</v>
      </c>
      <c r="E347" s="17">
        <v>319</v>
      </c>
      <c r="F347" s="17">
        <v>7366.4983775477358</v>
      </c>
      <c r="G347" s="17">
        <v>2400.3216224522657</v>
      </c>
    </row>
    <row r="348" spans="1:7">
      <c r="A348" s="17">
        <v>222</v>
      </c>
      <c r="B348" s="17">
        <v>9396.3499999999985</v>
      </c>
      <c r="E348" s="17">
        <v>320</v>
      </c>
      <c r="F348" s="17">
        <v>8070.2689931027126</v>
      </c>
      <c r="G348" s="17">
        <v>1851.551006897289</v>
      </c>
    </row>
    <row r="349" spans="1:7">
      <c r="A349" s="17">
        <v>152</v>
      </c>
      <c r="B349" s="17">
        <v>10688</v>
      </c>
      <c r="E349" s="17">
        <v>321</v>
      </c>
      <c r="F349" s="17">
        <v>9753.1987259515699</v>
      </c>
      <c r="G349" s="17">
        <v>198.12127404842977</v>
      </c>
    </row>
    <row r="350" spans="1:7">
      <c r="A350" s="17">
        <v>203</v>
      </c>
      <c r="B350" s="17">
        <v>11138.199999999999</v>
      </c>
      <c r="E350" s="17">
        <v>322</v>
      </c>
      <c r="F350" s="17">
        <v>9569.6063914589668</v>
      </c>
      <c r="G350" s="17">
        <v>934.6736085410339</v>
      </c>
    </row>
    <row r="351" spans="1:7">
      <c r="A351" s="63">
        <v>233</v>
      </c>
      <c r="B351" s="17">
        <v>11592.07</v>
      </c>
      <c r="E351" s="17">
        <v>323</v>
      </c>
      <c r="F351" s="17">
        <v>8865.83577590399</v>
      </c>
      <c r="G351" s="17">
        <v>2417.0442240960092</v>
      </c>
    </row>
    <row r="352" spans="1:7">
      <c r="A352" s="63">
        <v>280</v>
      </c>
      <c r="B352" s="17">
        <v>11629.9838</v>
      </c>
      <c r="E352" s="17">
        <v>324</v>
      </c>
      <c r="F352" s="17">
        <v>8223.2626051798816</v>
      </c>
      <c r="G352" s="17">
        <v>3250.0173948201191</v>
      </c>
    </row>
    <row r="353" spans="1:7">
      <c r="A353" s="17">
        <v>333</v>
      </c>
      <c r="B353" s="17">
        <v>11760.87</v>
      </c>
      <c r="E353" s="17">
        <v>325</v>
      </c>
      <c r="F353" s="17">
        <v>7580.6894344557732</v>
      </c>
      <c r="G353" s="17">
        <v>4022.6105655442261</v>
      </c>
    </row>
    <row r="354" spans="1:7">
      <c r="A354" s="17">
        <v>280</v>
      </c>
      <c r="B354" s="17">
        <v>11881.71</v>
      </c>
      <c r="E354" s="17">
        <v>326</v>
      </c>
      <c r="F354" s="17">
        <v>10150.982117352209</v>
      </c>
      <c r="G354" s="17">
        <v>1521.3178826477906</v>
      </c>
    </row>
    <row r="355" spans="1:7">
      <c r="A355" s="17">
        <v>380</v>
      </c>
      <c r="B355" s="17">
        <v>12974.349700000001</v>
      </c>
      <c r="E355" s="17">
        <v>327</v>
      </c>
      <c r="F355" s="17">
        <v>7611.2881568712055</v>
      </c>
      <c r="G355" s="17">
        <v>4241.9318431287938</v>
      </c>
    </row>
    <row r="356" spans="1:7">
      <c r="A356" s="17">
        <v>255</v>
      </c>
      <c r="B356" s="17">
        <v>13004.580000000002</v>
      </c>
      <c r="E356" s="17">
        <v>328</v>
      </c>
      <c r="F356" s="17">
        <v>9844.9948931978706</v>
      </c>
      <c r="G356" s="17">
        <v>2244.655106802129</v>
      </c>
    </row>
    <row r="357" spans="1:7">
      <c r="A357" s="17">
        <v>190</v>
      </c>
      <c r="B357" s="17">
        <v>14351.100000000004</v>
      </c>
      <c r="E357" s="17">
        <v>329</v>
      </c>
      <c r="F357" s="17">
        <v>8437.4536620879171</v>
      </c>
      <c r="G357" s="17">
        <v>3892.2563379120838</v>
      </c>
    </row>
    <row r="358" spans="1:7">
      <c r="A358" s="17">
        <v>225</v>
      </c>
      <c r="B358" s="17">
        <v>18015.570999999996</v>
      </c>
      <c r="E358" s="17">
        <v>330</v>
      </c>
      <c r="F358" s="17">
        <v>8927.0332207348583</v>
      </c>
      <c r="G358" s="17">
        <v>3623.1567792651422</v>
      </c>
    </row>
    <row r="359" spans="1:7">
      <c r="A359" s="63">
        <v>290</v>
      </c>
      <c r="B359" s="17">
        <v>24431.85</v>
      </c>
      <c r="E359" s="17">
        <v>331</v>
      </c>
      <c r="F359" s="17">
        <v>10977.14762256892</v>
      </c>
      <c r="G359" s="17">
        <v>2571.5023774310812</v>
      </c>
    </row>
    <row r="360" spans="1:7">
      <c r="A360" s="17">
        <v>260</v>
      </c>
      <c r="B360" s="17">
        <v>8802.9500000000007</v>
      </c>
      <c r="E360" s="17">
        <v>332</v>
      </c>
      <c r="F360" s="17">
        <v>7611.2881568712055</v>
      </c>
      <c r="G360" s="17">
        <v>6997.7118431287963</v>
      </c>
    </row>
    <row r="361" spans="1:7">
      <c r="A361" s="17">
        <v>180</v>
      </c>
      <c r="B361" s="17">
        <v>12500.23</v>
      </c>
      <c r="E361" s="17">
        <v>333</v>
      </c>
      <c r="F361" s="17">
        <v>8957.6319431502925</v>
      </c>
      <c r="G361" s="17">
        <v>5654.3649568497076</v>
      </c>
    </row>
    <row r="362" spans="1:7">
      <c r="A362" s="17">
        <v>150</v>
      </c>
      <c r="B362" s="17">
        <v>19145.420000000006</v>
      </c>
      <c r="E362" s="17">
        <v>334</v>
      </c>
      <c r="F362" s="17">
        <v>7917.2753810255435</v>
      </c>
      <c r="G362" s="17">
        <v>6805.8246189744568</v>
      </c>
    </row>
    <row r="363" spans="1:7">
      <c r="A363" s="17">
        <v>290</v>
      </c>
      <c r="B363" s="17">
        <v>14345.599999999999</v>
      </c>
      <c r="E363" s="17">
        <v>335</v>
      </c>
      <c r="F363" s="17">
        <v>9447.2115017972319</v>
      </c>
      <c r="G363" s="17">
        <v>6111.6784982027657</v>
      </c>
    </row>
    <row r="364" spans="1:7">
      <c r="E364" s="17">
        <v>336</v>
      </c>
      <c r="F364" s="17">
        <v>8529.2498293342196</v>
      </c>
      <c r="G364" s="17">
        <v>7775.6101706657792</v>
      </c>
    </row>
    <row r="365" spans="1:7">
      <c r="B365" s="17">
        <v>2597700.4944000016</v>
      </c>
      <c r="E365" s="17">
        <v>337</v>
      </c>
      <c r="F365" s="17">
        <v>7917.2753810255435</v>
      </c>
      <c r="G365" s="17">
        <v>8621.4646189744544</v>
      </c>
    </row>
    <row r="366" spans="1:7">
      <c r="B366" s="17">
        <v>7175.9682165745899</v>
      </c>
      <c r="E366" s="17">
        <v>338</v>
      </c>
      <c r="F366" s="17">
        <v>8835.2370534885576</v>
      </c>
      <c r="G366" s="17">
        <v>7764.488646511445</v>
      </c>
    </row>
    <row r="367" spans="1:7">
      <c r="E367" s="17">
        <v>339</v>
      </c>
      <c r="F367" s="17">
        <v>10915.950177738054</v>
      </c>
      <c r="G367" s="17">
        <v>6171.5498222619462</v>
      </c>
    </row>
    <row r="368" spans="1:7">
      <c r="E368" s="17">
        <v>340</v>
      </c>
      <c r="F368" s="17">
        <v>9202.4217224737622</v>
      </c>
      <c r="G368" s="17">
        <v>10014.114277526238</v>
      </c>
    </row>
    <row r="369" spans="5:7">
      <c r="E369" s="17">
        <v>341</v>
      </c>
      <c r="F369" s="17">
        <v>8529.2498293342196</v>
      </c>
      <c r="G369" s="17">
        <v>-4715.4198293342197</v>
      </c>
    </row>
    <row r="370" spans="5:7">
      <c r="E370" s="17">
        <v>342</v>
      </c>
      <c r="F370" s="17">
        <v>9018.829387981159</v>
      </c>
      <c r="G370" s="17">
        <v>-3761.1193879811599</v>
      </c>
    </row>
    <row r="371" spans="5:7">
      <c r="E371" s="17">
        <v>343</v>
      </c>
      <c r="F371" s="17">
        <v>9080.0268328120274</v>
      </c>
      <c r="G371" s="17">
        <v>-3041.6088328120277</v>
      </c>
    </row>
    <row r="372" spans="5:7">
      <c r="E372" s="17">
        <v>344</v>
      </c>
      <c r="F372" s="17">
        <v>12170.497796770836</v>
      </c>
      <c r="G372" s="17">
        <v>-5640.3218967708362</v>
      </c>
    </row>
    <row r="373" spans="5:7">
      <c r="E373" s="17">
        <v>345</v>
      </c>
      <c r="F373" s="17">
        <v>13425.045415803621</v>
      </c>
      <c r="G373" s="17">
        <v>-5327.345415803622</v>
      </c>
    </row>
    <row r="374" spans="5:7">
      <c r="E374" s="17">
        <v>346</v>
      </c>
      <c r="F374" s="17">
        <v>10120.383394936774</v>
      </c>
      <c r="G374" s="17">
        <v>-724.03339493677595</v>
      </c>
    </row>
    <row r="375" spans="5:7">
      <c r="E375" s="17">
        <v>347</v>
      </c>
      <c r="F375" s="17">
        <v>7978.4728258564119</v>
      </c>
      <c r="G375" s="17">
        <v>2709.5271741435881</v>
      </c>
    </row>
    <row r="376" spans="5:7">
      <c r="E376" s="17">
        <v>348</v>
      </c>
      <c r="F376" s="17">
        <v>9539.0076690435326</v>
      </c>
      <c r="G376" s="17">
        <v>1599.1923309564663</v>
      </c>
    </row>
    <row r="377" spans="5:7">
      <c r="E377" s="17">
        <v>349</v>
      </c>
      <c r="F377" s="17">
        <v>10456.969341506547</v>
      </c>
      <c r="G377" s="17">
        <v>1135.100658493453</v>
      </c>
    </row>
    <row r="378" spans="5:7">
      <c r="E378" s="17">
        <v>350</v>
      </c>
      <c r="F378" s="17">
        <v>11895.109295031933</v>
      </c>
      <c r="G378" s="17">
        <v>-265.12549503193259</v>
      </c>
    </row>
    <row r="379" spans="5:7">
      <c r="E379" s="17">
        <v>351</v>
      </c>
      <c r="F379" s="17">
        <v>13516.841583049923</v>
      </c>
      <c r="G379" s="17">
        <v>-1755.9715830499226</v>
      </c>
    </row>
    <row r="380" spans="5:7">
      <c r="E380" s="17">
        <v>352</v>
      </c>
      <c r="F380" s="17">
        <v>11895.109295031933</v>
      </c>
      <c r="G380" s="17">
        <v>-13.399295031933434</v>
      </c>
    </row>
    <row r="381" spans="5:7">
      <c r="E381" s="17">
        <v>353</v>
      </c>
      <c r="F381" s="17">
        <v>14954.981536575309</v>
      </c>
      <c r="G381" s="17">
        <v>-1980.6318365753086</v>
      </c>
    </row>
    <row r="382" spans="5:7">
      <c r="E382" s="17">
        <v>354</v>
      </c>
      <c r="F382" s="17">
        <v>11130.141234646089</v>
      </c>
      <c r="G382" s="17">
        <v>1874.4387653539125</v>
      </c>
    </row>
    <row r="383" spans="5:7">
      <c r="E383" s="17">
        <v>355</v>
      </c>
      <c r="F383" s="17">
        <v>9141.2242776428939</v>
      </c>
      <c r="G383" s="17">
        <v>5209.8757223571101</v>
      </c>
    </row>
    <row r="384" spans="5:7">
      <c r="E384" s="17">
        <v>356</v>
      </c>
      <c r="F384" s="17">
        <v>10212.179562183077</v>
      </c>
      <c r="G384" s="17">
        <v>7803.3914378169193</v>
      </c>
    </row>
    <row r="385" spans="5:7">
      <c r="E385" s="17">
        <v>357</v>
      </c>
      <c r="F385" s="17">
        <v>12201.096519186271</v>
      </c>
      <c r="G385" s="17">
        <v>12230.753480813728</v>
      </c>
    </row>
    <row r="386" spans="5:7">
      <c r="E386" s="17">
        <v>358</v>
      </c>
      <c r="F386" s="17">
        <v>11283.134846723258</v>
      </c>
      <c r="G386" s="17">
        <v>-2480.1848467232576</v>
      </c>
    </row>
    <row r="387" spans="5:7">
      <c r="E387" s="17">
        <v>359</v>
      </c>
      <c r="F387" s="17">
        <v>8835.2370534885576</v>
      </c>
      <c r="G387" s="17">
        <v>3664.9929465114419</v>
      </c>
    </row>
    <row r="388" spans="5:7">
      <c r="E388" s="17">
        <v>360</v>
      </c>
      <c r="F388" s="17">
        <v>7917.2753810255435</v>
      </c>
      <c r="G388" s="17">
        <v>11228.144618974462</v>
      </c>
    </row>
    <row r="389" spans="5:7" ht="16" thickBot="1">
      <c r="E389" s="29">
        <v>361</v>
      </c>
      <c r="F389" s="29">
        <v>12201.096519186271</v>
      </c>
      <c r="G389" s="29">
        <v>2144.5034808137279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F263E-04A2-4665-91E0-DF05F0F585D8}">
  <dimension ref="A1:Z389"/>
  <sheetViews>
    <sheetView workbookViewId="0">
      <selection sqref="A1:XFD1"/>
    </sheetView>
  </sheetViews>
  <sheetFormatPr baseColWidth="10" defaultColWidth="8.83203125" defaultRowHeight="15"/>
  <cols>
    <col min="1" max="1" width="10.6640625" style="17" customWidth="1"/>
    <col min="2" max="2" width="13.1640625" style="4" bestFit="1" customWidth="1"/>
    <col min="3" max="4" width="9.1640625" style="17"/>
    <col min="5" max="6" width="9.33203125" style="17" bestFit="1" customWidth="1"/>
    <col min="7" max="7" width="12.5" style="17" bestFit="1" customWidth="1"/>
    <col min="8" max="8" width="13.6640625" style="17" bestFit="1" customWidth="1"/>
    <col min="9" max="13" width="9.33203125" style="17" bestFit="1" customWidth="1"/>
    <col min="14" max="26" width="9.1640625" style="17"/>
  </cols>
  <sheetData>
    <row r="1" spans="1:26" s="9" customFormat="1">
      <c r="A1" s="34" t="s">
        <v>1</v>
      </c>
      <c r="B1" s="64" t="s">
        <v>17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A2" s="17">
        <v>1</v>
      </c>
      <c r="B2" s="4">
        <v>907.7700000000001</v>
      </c>
    </row>
    <row r="3" spans="1:26">
      <c r="A3" s="17">
        <v>1</v>
      </c>
      <c r="B3" s="4">
        <v>1557.0599999999997</v>
      </c>
    </row>
    <row r="4" spans="1:26">
      <c r="A4" s="17">
        <v>1</v>
      </c>
      <c r="B4" s="4">
        <v>1671.66</v>
      </c>
    </row>
    <row r="5" spans="1:26">
      <c r="A5" s="17">
        <v>1</v>
      </c>
      <c r="B5" s="4">
        <v>1946.1412999999995</v>
      </c>
      <c r="E5" s="17" t="s">
        <v>18</v>
      </c>
    </row>
    <row r="6" spans="1:26" ht="16" thickBot="1">
      <c r="A6" s="17">
        <v>1</v>
      </c>
      <c r="B6" s="4">
        <v>2257.71</v>
      </c>
    </row>
    <row r="7" spans="1:26">
      <c r="A7" s="63">
        <v>1</v>
      </c>
      <c r="B7" s="4">
        <v>2305.75</v>
      </c>
      <c r="E7" s="61" t="s">
        <v>19</v>
      </c>
      <c r="F7" s="61"/>
    </row>
    <row r="8" spans="1:26">
      <c r="A8" s="17">
        <v>1</v>
      </c>
      <c r="B8" s="4">
        <v>2511.6739999999995</v>
      </c>
      <c r="E8" s="17" t="s">
        <v>20</v>
      </c>
      <c r="F8" s="17">
        <v>0.4254611787094893</v>
      </c>
    </row>
    <row r="9" spans="1:26">
      <c r="A9" s="17">
        <v>1</v>
      </c>
      <c r="B9" s="4">
        <v>2710.8137999999999</v>
      </c>
      <c r="E9" s="17" t="s">
        <v>21</v>
      </c>
      <c r="F9" s="17">
        <v>0.18101721458886799</v>
      </c>
    </row>
    <row r="10" spans="1:26">
      <c r="A10" s="17">
        <v>1</v>
      </c>
      <c r="B10" s="4">
        <v>2822.39</v>
      </c>
      <c r="E10" s="17" t="s">
        <v>22</v>
      </c>
      <c r="F10" s="17">
        <v>0.17873592549301523</v>
      </c>
    </row>
    <row r="11" spans="1:26">
      <c r="A11" s="17">
        <v>1</v>
      </c>
      <c r="B11" s="4">
        <v>3000.2069000000001</v>
      </c>
      <c r="E11" s="17" t="s">
        <v>23</v>
      </c>
      <c r="F11" s="17">
        <v>3537.828235791249</v>
      </c>
    </row>
    <row r="12" spans="1:26" ht="16" thickBot="1">
      <c r="A12" s="17">
        <v>1</v>
      </c>
      <c r="B12" s="4">
        <v>3053.04</v>
      </c>
      <c r="E12" s="29" t="s">
        <v>24</v>
      </c>
      <c r="F12" s="29">
        <v>361</v>
      </c>
    </row>
    <row r="13" spans="1:26">
      <c r="A13" s="17">
        <v>1</v>
      </c>
      <c r="B13" s="4">
        <v>3090.33</v>
      </c>
    </row>
    <row r="14" spans="1:26" ht="16" thickBot="1">
      <c r="A14" s="17">
        <v>1</v>
      </c>
      <c r="B14" s="4">
        <v>4017.38</v>
      </c>
      <c r="E14" s="17" t="s">
        <v>25</v>
      </c>
    </row>
    <row r="15" spans="1:26">
      <c r="A15" s="17">
        <v>1</v>
      </c>
      <c r="B15" s="4">
        <v>4204.91</v>
      </c>
      <c r="E15" s="62"/>
      <c r="F15" s="62" t="s">
        <v>26</v>
      </c>
      <c r="G15" s="62" t="s">
        <v>27</v>
      </c>
      <c r="H15" s="62" t="s">
        <v>28</v>
      </c>
      <c r="I15" s="62" t="s">
        <v>29</v>
      </c>
      <c r="J15" s="62" t="s">
        <v>30</v>
      </c>
    </row>
    <row r="16" spans="1:26">
      <c r="A16" s="63">
        <v>1</v>
      </c>
      <c r="B16" s="4">
        <v>4232.1500000000005</v>
      </c>
      <c r="E16" s="17" t="s">
        <v>31</v>
      </c>
      <c r="F16" s="17">
        <v>1</v>
      </c>
      <c r="G16" s="17">
        <v>993145869.65233898</v>
      </c>
      <c r="H16" s="17">
        <v>993145869.65233898</v>
      </c>
      <c r="I16" s="17">
        <v>79.348652004670441</v>
      </c>
      <c r="J16" s="17">
        <v>2.6470931210196264E-17</v>
      </c>
    </row>
    <row r="17" spans="1:13">
      <c r="A17" s="17">
        <v>1</v>
      </c>
      <c r="B17" s="4">
        <v>4610.2999999999993</v>
      </c>
      <c r="E17" s="17" t="s">
        <v>32</v>
      </c>
      <c r="F17" s="17">
        <v>359</v>
      </c>
      <c r="G17" s="17">
        <v>4493326076.720293</v>
      </c>
      <c r="H17" s="17">
        <v>12516228.62596182</v>
      </c>
    </row>
    <row r="18" spans="1:13" ht="16" thickBot="1">
      <c r="A18" s="17">
        <v>1</v>
      </c>
      <c r="B18" s="4">
        <v>4916.2173000000003</v>
      </c>
      <c r="E18" s="29" t="s">
        <v>15</v>
      </c>
      <c r="F18" s="29">
        <v>360</v>
      </c>
      <c r="G18" s="29">
        <v>5486471946.372632</v>
      </c>
      <c r="H18" s="29"/>
      <c r="I18" s="29"/>
      <c r="J18" s="29"/>
    </row>
    <row r="19" spans="1:13" ht="16" thickBot="1">
      <c r="A19" s="17">
        <v>1</v>
      </c>
      <c r="B19" s="4">
        <v>7313.87</v>
      </c>
    </row>
    <row r="20" spans="1:13">
      <c r="A20" s="17">
        <v>1</v>
      </c>
      <c r="B20" s="4">
        <v>7353.3370000000004</v>
      </c>
      <c r="E20" s="62"/>
      <c r="F20" s="62" t="s">
        <v>33</v>
      </c>
      <c r="G20" s="62" t="s">
        <v>23</v>
      </c>
      <c r="H20" s="62" t="s">
        <v>34</v>
      </c>
      <c r="I20" s="62" t="s">
        <v>35</v>
      </c>
      <c r="J20" s="62" t="s">
        <v>36</v>
      </c>
      <c r="K20" s="62" t="s">
        <v>37</v>
      </c>
      <c r="L20" s="62" t="s">
        <v>38</v>
      </c>
      <c r="M20" s="62" t="s">
        <v>39</v>
      </c>
    </row>
    <row r="21" spans="1:13">
      <c r="A21" s="17">
        <v>1</v>
      </c>
      <c r="B21" s="4">
        <v>8186.9100000000008</v>
      </c>
      <c r="E21" s="17" t="s">
        <v>40</v>
      </c>
      <c r="F21" s="17">
        <v>2138.1173931000112</v>
      </c>
      <c r="G21" s="17">
        <v>597.27134857179146</v>
      </c>
      <c r="H21" s="17">
        <v>3.5798090737362926</v>
      </c>
      <c r="I21" s="17">
        <v>3.9112219814159199E-4</v>
      </c>
      <c r="J21" s="17">
        <v>963.52717979607291</v>
      </c>
      <c r="K21" s="17">
        <v>3312.7076064039493</v>
      </c>
      <c r="L21" s="17">
        <v>963.52717979607291</v>
      </c>
      <c r="M21" s="17">
        <v>3312.7076064039493</v>
      </c>
    </row>
    <row r="22" spans="1:13" ht="16" thickBot="1">
      <c r="A22" s="17">
        <v>2</v>
      </c>
      <c r="B22" s="4">
        <v>1130.2699999999998</v>
      </c>
      <c r="E22" s="29">
        <v>1</v>
      </c>
      <c r="F22" s="29">
        <v>1694.459002312811</v>
      </c>
      <c r="G22" s="29">
        <v>190.22223884692355</v>
      </c>
      <c r="H22" s="29">
        <v>8.9077860327171479</v>
      </c>
      <c r="I22" s="29">
        <v>2.6470931210192834E-17</v>
      </c>
      <c r="J22" s="29">
        <v>1320.3691005677515</v>
      </c>
      <c r="K22" s="29">
        <v>2068.5489040578705</v>
      </c>
      <c r="L22" s="29">
        <v>1320.3691005677515</v>
      </c>
      <c r="M22" s="29">
        <v>2068.5489040578705</v>
      </c>
    </row>
    <row r="23" spans="1:13">
      <c r="A23" s="17">
        <v>2</v>
      </c>
      <c r="B23" s="4">
        <v>1562.35</v>
      </c>
    </row>
    <row r="24" spans="1:13">
      <c r="A24" s="17">
        <v>2</v>
      </c>
      <c r="B24" s="4">
        <v>1680.72</v>
      </c>
    </row>
    <row r="25" spans="1:13">
      <c r="A25" s="63">
        <v>2</v>
      </c>
      <c r="B25" s="4">
        <v>1687.96</v>
      </c>
    </row>
    <row r="26" spans="1:13">
      <c r="A26" s="17">
        <v>2</v>
      </c>
      <c r="B26" s="4">
        <v>1780.8500000000001</v>
      </c>
      <c r="E26" s="17" t="s">
        <v>41</v>
      </c>
    </row>
    <row r="27" spans="1:13" ht="16" thickBot="1">
      <c r="A27" s="17">
        <v>2</v>
      </c>
      <c r="B27" s="4">
        <v>1785.72</v>
      </c>
    </row>
    <row r="28" spans="1:13">
      <c r="A28" s="17">
        <v>2</v>
      </c>
      <c r="B28" s="4">
        <v>1826.0800000000002</v>
      </c>
      <c r="E28" s="62" t="s">
        <v>42</v>
      </c>
      <c r="F28" s="62" t="s">
        <v>43</v>
      </c>
      <c r="G28" s="62" t="s">
        <v>44</v>
      </c>
    </row>
    <row r="29" spans="1:13">
      <c r="A29" s="17">
        <v>2</v>
      </c>
      <c r="B29" s="4">
        <v>1942.9788000000003</v>
      </c>
      <c r="E29" s="17">
        <v>1</v>
      </c>
      <c r="F29" s="17">
        <v>3832.5763954128224</v>
      </c>
      <c r="G29" s="17">
        <v>-2275.5163954128229</v>
      </c>
    </row>
    <row r="30" spans="1:13">
      <c r="A30" s="17">
        <v>2</v>
      </c>
      <c r="B30" s="4">
        <v>1966.1399999999999</v>
      </c>
      <c r="E30" s="17">
        <v>2</v>
      </c>
      <c r="F30" s="17">
        <v>3832.5763954128224</v>
      </c>
      <c r="G30" s="17">
        <v>-2160.9163954128226</v>
      </c>
    </row>
    <row r="31" spans="1:13">
      <c r="A31" s="17">
        <v>2</v>
      </c>
      <c r="B31" s="4">
        <v>2165.6400000000003</v>
      </c>
      <c r="E31" s="17">
        <v>3</v>
      </c>
      <c r="F31" s="17">
        <v>3832.5763954128224</v>
      </c>
      <c r="G31" s="17">
        <v>-1886.4350954128229</v>
      </c>
    </row>
    <row r="32" spans="1:13">
      <c r="A32" s="17">
        <v>2</v>
      </c>
      <c r="B32" s="4">
        <v>2406.73</v>
      </c>
      <c r="E32" s="17">
        <v>4</v>
      </c>
      <c r="F32" s="17">
        <v>3832.5763954128224</v>
      </c>
      <c r="G32" s="17">
        <v>-1574.8663954128224</v>
      </c>
    </row>
    <row r="33" spans="1:7">
      <c r="A33" s="17">
        <v>2</v>
      </c>
      <c r="B33" s="4">
        <v>2597.4999999999995</v>
      </c>
      <c r="E33" s="17">
        <v>5</v>
      </c>
      <c r="F33" s="17">
        <v>3832.5763954128224</v>
      </c>
      <c r="G33" s="17">
        <v>-1526.8263954128224</v>
      </c>
    </row>
    <row r="34" spans="1:7">
      <c r="A34" s="17">
        <v>2</v>
      </c>
      <c r="B34" s="4">
        <v>2624.76</v>
      </c>
      <c r="E34" s="17">
        <v>6</v>
      </c>
      <c r="F34" s="17">
        <v>3832.5763954128224</v>
      </c>
      <c r="G34" s="17">
        <v>-1320.9023954128229</v>
      </c>
    </row>
    <row r="35" spans="1:7">
      <c r="A35" s="63">
        <v>2</v>
      </c>
      <c r="B35" s="4">
        <v>2768.4899999999993</v>
      </c>
      <c r="E35" s="17">
        <v>7</v>
      </c>
      <c r="F35" s="17">
        <v>3832.5763954128224</v>
      </c>
      <c r="G35" s="17">
        <v>-1121.7625954128225</v>
      </c>
    </row>
    <row r="36" spans="1:7">
      <c r="A36" s="17">
        <v>2</v>
      </c>
      <c r="B36" s="4">
        <v>2793.31</v>
      </c>
      <c r="E36" s="17">
        <v>8</v>
      </c>
      <c r="F36" s="17">
        <v>3832.5763954128224</v>
      </c>
      <c r="G36" s="17">
        <v>-1010.1863954128225</v>
      </c>
    </row>
    <row r="37" spans="1:7">
      <c r="A37" s="17">
        <v>2</v>
      </c>
      <c r="B37" s="4">
        <v>2985.6</v>
      </c>
      <c r="E37" s="17">
        <v>9</v>
      </c>
      <c r="F37" s="17">
        <v>3832.5763954128224</v>
      </c>
      <c r="G37" s="17">
        <v>-832.36949541282229</v>
      </c>
    </row>
    <row r="38" spans="1:7">
      <c r="A38" s="63">
        <v>2</v>
      </c>
      <c r="B38" s="4">
        <v>2991.79</v>
      </c>
      <c r="E38" s="17">
        <v>10</v>
      </c>
      <c r="F38" s="17">
        <v>3832.5763954128224</v>
      </c>
      <c r="G38" s="17">
        <v>-779.53639541282246</v>
      </c>
    </row>
    <row r="39" spans="1:7">
      <c r="A39" s="17">
        <v>2</v>
      </c>
      <c r="B39" s="4">
        <v>3189.48</v>
      </c>
      <c r="E39" s="17">
        <v>11</v>
      </c>
      <c r="F39" s="17">
        <v>3832.5763954128224</v>
      </c>
      <c r="G39" s="17">
        <v>-742.24639541282249</v>
      </c>
    </row>
    <row r="40" spans="1:7">
      <c r="A40" s="17">
        <v>2</v>
      </c>
      <c r="B40" s="4">
        <v>3301.0639999999999</v>
      </c>
      <c r="E40" s="17">
        <v>12</v>
      </c>
      <c r="F40" s="17">
        <v>3832.5763954128224</v>
      </c>
      <c r="G40" s="17">
        <v>184.80360458717769</v>
      </c>
    </row>
    <row r="41" spans="1:7">
      <c r="A41" s="17">
        <v>2</v>
      </c>
      <c r="B41" s="4">
        <v>3309.3000000000006</v>
      </c>
      <c r="E41" s="17">
        <v>13</v>
      </c>
      <c r="F41" s="17">
        <v>3832.5763954128224</v>
      </c>
      <c r="G41" s="17">
        <v>372.33360458717743</v>
      </c>
    </row>
    <row r="42" spans="1:7">
      <c r="A42" s="17">
        <v>2</v>
      </c>
      <c r="B42" s="4">
        <v>3318.59</v>
      </c>
      <c r="E42" s="17">
        <v>14</v>
      </c>
      <c r="F42" s="17">
        <v>3832.5763954128224</v>
      </c>
      <c r="G42" s="17">
        <v>399.57360458717812</v>
      </c>
    </row>
    <row r="43" spans="1:7">
      <c r="A43" s="63">
        <v>2</v>
      </c>
      <c r="B43" s="4">
        <v>3327.5099999999998</v>
      </c>
      <c r="E43" s="17">
        <v>15</v>
      </c>
      <c r="F43" s="17">
        <v>3832.5763954128224</v>
      </c>
      <c r="G43" s="17">
        <v>777.72360458717685</v>
      </c>
    </row>
    <row r="44" spans="1:7">
      <c r="A44" s="17">
        <v>2</v>
      </c>
      <c r="B44" s="4">
        <v>3330.1300000000006</v>
      </c>
      <c r="E44" s="17">
        <v>16</v>
      </c>
      <c r="F44" s="17">
        <v>3832.5763954128224</v>
      </c>
      <c r="G44" s="17">
        <v>1083.6409045871778</v>
      </c>
    </row>
    <row r="45" spans="1:7">
      <c r="A45" s="17">
        <v>2</v>
      </c>
      <c r="B45" s="4">
        <v>3413.8199999999997</v>
      </c>
      <c r="E45" s="17">
        <v>17</v>
      </c>
      <c r="F45" s="17">
        <v>3832.5763954128224</v>
      </c>
      <c r="G45" s="17">
        <v>3481.2936045871775</v>
      </c>
    </row>
    <row r="46" spans="1:7">
      <c r="A46" s="17">
        <v>2</v>
      </c>
      <c r="B46" s="4">
        <v>3743.42</v>
      </c>
      <c r="E46" s="17">
        <v>18</v>
      </c>
      <c r="F46" s="17">
        <v>3832.5763954128224</v>
      </c>
      <c r="G46" s="17">
        <v>3520.760604587178</v>
      </c>
    </row>
    <row r="47" spans="1:7">
      <c r="A47" s="17">
        <v>2</v>
      </c>
      <c r="B47" s="4">
        <v>3918.7299999999996</v>
      </c>
      <c r="E47" s="17">
        <v>19</v>
      </c>
      <c r="F47" s="17">
        <v>3832.5763954128224</v>
      </c>
      <c r="G47" s="17">
        <v>4354.3336045871783</v>
      </c>
    </row>
    <row r="48" spans="1:7">
      <c r="A48" s="17">
        <v>2</v>
      </c>
      <c r="B48" s="4">
        <v>4019.85</v>
      </c>
      <c r="E48" s="17">
        <v>20</v>
      </c>
      <c r="F48" s="17">
        <v>5527.0353977256327</v>
      </c>
      <c r="G48" s="17">
        <v>-4396.7653977256332</v>
      </c>
    </row>
    <row r="49" spans="1:7">
      <c r="A49" s="17">
        <v>2</v>
      </c>
      <c r="B49" s="4">
        <v>4043.52</v>
      </c>
      <c r="E49" s="17">
        <v>21</v>
      </c>
      <c r="F49" s="17">
        <v>5527.0353977256327</v>
      </c>
      <c r="G49" s="17">
        <v>-3964.6853977256328</v>
      </c>
    </row>
    <row r="50" spans="1:7">
      <c r="A50" s="17">
        <v>2</v>
      </c>
      <c r="B50" s="4">
        <v>4050.65</v>
      </c>
      <c r="E50" s="17">
        <v>22</v>
      </c>
      <c r="F50" s="17">
        <v>5527.0353977256327</v>
      </c>
      <c r="G50" s="17">
        <v>-3846.3153977256325</v>
      </c>
    </row>
    <row r="51" spans="1:7">
      <c r="A51" s="17">
        <v>2</v>
      </c>
      <c r="B51" s="4">
        <v>4066.1500000000005</v>
      </c>
      <c r="E51" s="17">
        <v>23</v>
      </c>
      <c r="F51" s="17">
        <v>5527.0353977256327</v>
      </c>
      <c r="G51" s="17">
        <v>-3839.0753977256327</v>
      </c>
    </row>
    <row r="52" spans="1:7">
      <c r="A52" s="17">
        <v>2</v>
      </c>
      <c r="B52" s="4">
        <v>4094.61</v>
      </c>
      <c r="E52" s="17">
        <v>24</v>
      </c>
      <c r="F52" s="17">
        <v>5527.0353977256327</v>
      </c>
      <c r="G52" s="17">
        <v>-3746.1853977256324</v>
      </c>
    </row>
    <row r="53" spans="1:7">
      <c r="A53" s="17">
        <v>2</v>
      </c>
      <c r="B53" s="4">
        <v>4106.3099999999995</v>
      </c>
      <c r="E53" s="17">
        <v>25</v>
      </c>
      <c r="F53" s="17">
        <v>5527.0353977256327</v>
      </c>
      <c r="G53" s="17">
        <v>-3741.3153977256325</v>
      </c>
    </row>
    <row r="54" spans="1:7">
      <c r="A54" s="17">
        <v>2</v>
      </c>
      <c r="B54" s="4">
        <v>4298.2</v>
      </c>
      <c r="E54" s="17">
        <v>26</v>
      </c>
      <c r="F54" s="17">
        <v>5527.0353977256327</v>
      </c>
      <c r="G54" s="17">
        <v>-3700.9553977256328</v>
      </c>
    </row>
    <row r="55" spans="1:7">
      <c r="A55" s="17">
        <v>2</v>
      </c>
      <c r="B55" s="4">
        <v>4319.6000000000004</v>
      </c>
      <c r="E55" s="17">
        <v>27</v>
      </c>
      <c r="F55" s="17">
        <v>5527.0353977256327</v>
      </c>
      <c r="G55" s="17">
        <v>-3584.0565977256324</v>
      </c>
    </row>
    <row r="56" spans="1:7">
      <c r="A56" s="17">
        <v>2</v>
      </c>
      <c r="B56" s="4">
        <v>4453.7800000000007</v>
      </c>
      <c r="E56" s="17">
        <v>28</v>
      </c>
      <c r="F56" s="17">
        <v>5527.0353977256327</v>
      </c>
      <c r="G56" s="17">
        <v>-3560.8953977256328</v>
      </c>
    </row>
    <row r="57" spans="1:7">
      <c r="A57" s="17">
        <v>2</v>
      </c>
      <c r="B57" s="4">
        <v>4577.3999999999996</v>
      </c>
      <c r="E57" s="17">
        <v>29</v>
      </c>
      <c r="F57" s="17">
        <v>5527.0353977256327</v>
      </c>
      <c r="G57" s="17">
        <v>-3361.3953977256324</v>
      </c>
    </row>
    <row r="58" spans="1:7">
      <c r="A58" s="17">
        <v>2</v>
      </c>
      <c r="B58" s="4">
        <v>4633.83</v>
      </c>
      <c r="E58" s="17">
        <v>30</v>
      </c>
      <c r="F58" s="17">
        <v>5527.0353977256327</v>
      </c>
      <c r="G58" s="17">
        <v>-3120.3053977256327</v>
      </c>
    </row>
    <row r="59" spans="1:7">
      <c r="A59" s="17">
        <v>2</v>
      </c>
      <c r="B59" s="4">
        <v>4642.75</v>
      </c>
      <c r="E59" s="17">
        <v>31</v>
      </c>
      <c r="F59" s="17">
        <v>5527.0353977256327</v>
      </c>
      <c r="G59" s="17">
        <v>-2929.5353977256332</v>
      </c>
    </row>
    <row r="60" spans="1:7">
      <c r="A60" s="17">
        <v>2</v>
      </c>
      <c r="B60" s="4">
        <v>4675.4999999999991</v>
      </c>
      <c r="E60" s="17">
        <v>32</v>
      </c>
      <c r="F60" s="17">
        <v>5527.0353977256327</v>
      </c>
      <c r="G60" s="17">
        <v>-2902.2753977256325</v>
      </c>
    </row>
    <row r="61" spans="1:7">
      <c r="A61" s="17">
        <v>2</v>
      </c>
      <c r="B61" s="4">
        <v>4738.170000000001</v>
      </c>
      <c r="E61" s="17">
        <v>33</v>
      </c>
      <c r="F61" s="17">
        <v>5527.0353977256327</v>
      </c>
      <c r="G61" s="17">
        <v>-2758.5453977256334</v>
      </c>
    </row>
    <row r="62" spans="1:7">
      <c r="A62" s="63">
        <v>2</v>
      </c>
      <c r="B62" s="4">
        <v>4774.09</v>
      </c>
      <c r="E62" s="17">
        <v>34</v>
      </c>
      <c r="F62" s="17">
        <v>5527.0353977256327</v>
      </c>
      <c r="G62" s="17">
        <v>-2733.7253977256328</v>
      </c>
    </row>
    <row r="63" spans="1:7">
      <c r="A63" s="17">
        <v>2</v>
      </c>
      <c r="B63" s="4">
        <v>4804.6200000000008</v>
      </c>
      <c r="E63" s="17">
        <v>35</v>
      </c>
      <c r="F63" s="17">
        <v>5527.0353977256327</v>
      </c>
      <c r="G63" s="17">
        <v>-2541.4353977256328</v>
      </c>
    </row>
    <row r="64" spans="1:7">
      <c r="A64" s="17">
        <v>2</v>
      </c>
      <c r="B64" s="4">
        <v>4861.13</v>
      </c>
      <c r="E64" s="17">
        <v>36</v>
      </c>
      <c r="F64" s="17">
        <v>5527.0353977256327</v>
      </c>
      <c r="G64" s="17">
        <v>-2535.2453977256328</v>
      </c>
    </row>
    <row r="65" spans="1:7">
      <c r="A65" s="17">
        <v>2</v>
      </c>
      <c r="B65" s="4">
        <v>4874.7289999999994</v>
      </c>
      <c r="E65" s="17">
        <v>37</v>
      </c>
      <c r="F65" s="17">
        <v>5527.0353977256327</v>
      </c>
      <c r="G65" s="17">
        <v>-2337.5553977256327</v>
      </c>
    </row>
    <row r="66" spans="1:7">
      <c r="A66" s="17">
        <v>2</v>
      </c>
      <c r="B66" s="4">
        <v>4878.7199999999993</v>
      </c>
      <c r="E66" s="17">
        <v>38</v>
      </c>
      <c r="F66" s="17">
        <v>5527.0353977256327</v>
      </c>
      <c r="G66" s="17">
        <v>-2225.9713977256329</v>
      </c>
    </row>
    <row r="67" spans="1:7">
      <c r="A67" s="17">
        <v>2</v>
      </c>
      <c r="B67" s="4">
        <v>5092.8999999999996</v>
      </c>
      <c r="E67" s="17">
        <v>39</v>
      </c>
      <c r="F67" s="17">
        <v>5527.0353977256327</v>
      </c>
      <c r="G67" s="17">
        <v>-2217.7353977256321</v>
      </c>
    </row>
    <row r="68" spans="1:7">
      <c r="A68" s="17">
        <v>2</v>
      </c>
      <c r="B68" s="4">
        <v>5107.0199999999986</v>
      </c>
      <c r="E68" s="17">
        <v>40</v>
      </c>
      <c r="F68" s="17">
        <v>5527.0353977256327</v>
      </c>
      <c r="G68" s="17">
        <v>-2208.4453977256326</v>
      </c>
    </row>
    <row r="69" spans="1:7">
      <c r="A69" s="17">
        <v>2</v>
      </c>
      <c r="B69" s="4">
        <v>5192.26</v>
      </c>
      <c r="E69" s="17">
        <v>41</v>
      </c>
      <c r="F69" s="17">
        <v>5527.0353977256327</v>
      </c>
      <c r="G69" s="17">
        <v>-2199.525397725633</v>
      </c>
    </row>
    <row r="70" spans="1:7">
      <c r="A70" s="17">
        <v>2</v>
      </c>
      <c r="B70" s="4">
        <v>5348</v>
      </c>
      <c r="E70" s="17">
        <v>42</v>
      </c>
      <c r="F70" s="17">
        <v>5527.0353977256327</v>
      </c>
      <c r="G70" s="17">
        <v>-2196.9053977256322</v>
      </c>
    </row>
    <row r="71" spans="1:7">
      <c r="A71" s="63">
        <v>2</v>
      </c>
      <c r="B71" s="4">
        <v>5403.1100000000006</v>
      </c>
      <c r="E71" s="17">
        <v>43</v>
      </c>
      <c r="F71" s="17">
        <v>5527.0353977256327</v>
      </c>
      <c r="G71" s="17">
        <v>-2113.215397725633</v>
      </c>
    </row>
    <row r="72" spans="1:7">
      <c r="A72" s="63">
        <v>2</v>
      </c>
      <c r="B72" s="4">
        <v>5411.44</v>
      </c>
      <c r="E72" s="17">
        <v>44</v>
      </c>
      <c r="F72" s="17">
        <v>5527.0353977256327</v>
      </c>
      <c r="G72" s="17">
        <v>-1783.6153977256326</v>
      </c>
    </row>
    <row r="73" spans="1:7">
      <c r="A73" s="17">
        <v>2</v>
      </c>
      <c r="B73" s="4">
        <v>5607.26</v>
      </c>
      <c r="E73" s="17">
        <v>45</v>
      </c>
      <c r="F73" s="17">
        <v>5527.0353977256327</v>
      </c>
      <c r="G73" s="17">
        <v>-1608.3053977256332</v>
      </c>
    </row>
    <row r="74" spans="1:7">
      <c r="A74" s="17">
        <v>2</v>
      </c>
      <c r="B74" s="4">
        <v>5740.08</v>
      </c>
      <c r="E74" s="17">
        <v>46</v>
      </c>
      <c r="F74" s="17">
        <v>5527.0353977256327</v>
      </c>
      <c r="G74" s="17">
        <v>-1507.1853977256328</v>
      </c>
    </row>
    <row r="75" spans="1:7">
      <c r="A75" s="17">
        <v>2</v>
      </c>
      <c r="B75" s="4">
        <v>5763.7900000000009</v>
      </c>
      <c r="E75" s="17">
        <v>47</v>
      </c>
      <c r="F75" s="17">
        <v>5527.0353977256327</v>
      </c>
      <c r="G75" s="17">
        <v>-1483.5153977256327</v>
      </c>
    </row>
    <row r="76" spans="1:7">
      <c r="A76" s="17">
        <v>2</v>
      </c>
      <c r="B76" s="4">
        <v>5824.0400000000009</v>
      </c>
      <c r="E76" s="17">
        <v>48</v>
      </c>
      <c r="F76" s="17">
        <v>5527.0353977256327</v>
      </c>
      <c r="G76" s="17">
        <v>-1476.3853977256326</v>
      </c>
    </row>
    <row r="77" spans="1:7">
      <c r="A77" s="17">
        <v>2</v>
      </c>
      <c r="B77" s="4">
        <v>6261.3899999999994</v>
      </c>
      <c r="E77" s="17">
        <v>49</v>
      </c>
      <c r="F77" s="17">
        <v>5527.0353977256327</v>
      </c>
      <c r="G77" s="17">
        <v>-1460.8853977256322</v>
      </c>
    </row>
    <row r="78" spans="1:7">
      <c r="A78" s="63">
        <v>2</v>
      </c>
      <c r="B78" s="4">
        <v>6321.02</v>
      </c>
      <c r="E78" s="17">
        <v>50</v>
      </c>
      <c r="F78" s="17">
        <v>5527.0353977256327</v>
      </c>
      <c r="G78" s="17">
        <v>-1432.4253977256326</v>
      </c>
    </row>
    <row r="79" spans="1:7">
      <c r="A79" s="17">
        <v>2</v>
      </c>
      <c r="B79" s="4">
        <v>6654.71</v>
      </c>
      <c r="E79" s="17">
        <v>51</v>
      </c>
      <c r="F79" s="17">
        <v>5527.0353977256327</v>
      </c>
      <c r="G79" s="17">
        <v>-1420.7253977256332</v>
      </c>
    </row>
    <row r="80" spans="1:7">
      <c r="A80" s="17">
        <v>2</v>
      </c>
      <c r="B80" s="4">
        <v>6730.0199999999995</v>
      </c>
      <c r="E80" s="17">
        <v>52</v>
      </c>
      <c r="F80" s="17">
        <v>5527.0353977256327</v>
      </c>
      <c r="G80" s="17">
        <v>-1228.8353977256329</v>
      </c>
    </row>
    <row r="81" spans="1:7">
      <c r="A81" s="63">
        <v>2</v>
      </c>
      <c r="B81" s="4">
        <v>7063.1200000000008</v>
      </c>
      <c r="E81" s="17">
        <v>53</v>
      </c>
      <c r="F81" s="17">
        <v>5527.0353977256327</v>
      </c>
      <c r="G81" s="17">
        <v>-1207.4353977256324</v>
      </c>
    </row>
    <row r="82" spans="1:7">
      <c r="A82" s="17">
        <v>2</v>
      </c>
      <c r="B82" s="4">
        <v>7213.0299999999988</v>
      </c>
      <c r="E82" s="17">
        <v>54</v>
      </c>
      <c r="F82" s="17">
        <v>5527.0353977256327</v>
      </c>
      <c r="G82" s="17">
        <v>-1073.2553977256321</v>
      </c>
    </row>
    <row r="83" spans="1:7">
      <c r="A83" s="17">
        <v>2</v>
      </c>
      <c r="B83" s="4">
        <v>7346.6890000000003</v>
      </c>
      <c r="E83" s="17">
        <v>55</v>
      </c>
      <c r="F83" s="17">
        <v>5527.0353977256327</v>
      </c>
      <c r="G83" s="17">
        <v>-949.63539772563308</v>
      </c>
    </row>
    <row r="84" spans="1:7">
      <c r="A84" s="17">
        <v>2</v>
      </c>
      <c r="B84" s="4">
        <v>7484.7800000000007</v>
      </c>
      <c r="E84" s="17">
        <v>56</v>
      </c>
      <c r="F84" s="17">
        <v>5527.0353977256327</v>
      </c>
      <c r="G84" s="17">
        <v>-893.20539772563279</v>
      </c>
    </row>
    <row r="85" spans="1:7">
      <c r="A85" s="17">
        <v>2</v>
      </c>
      <c r="B85" s="4">
        <v>7504.13</v>
      </c>
      <c r="E85" s="17">
        <v>57</v>
      </c>
      <c r="F85" s="17">
        <v>5527.0353977256327</v>
      </c>
      <c r="G85" s="17">
        <v>-884.28539772563272</v>
      </c>
    </row>
    <row r="86" spans="1:7">
      <c r="A86" s="17">
        <v>2</v>
      </c>
      <c r="B86" s="4">
        <v>7506.9</v>
      </c>
      <c r="E86" s="17">
        <v>58</v>
      </c>
      <c r="F86" s="17">
        <v>5527.0353977256327</v>
      </c>
      <c r="G86" s="17">
        <v>-851.53539772563363</v>
      </c>
    </row>
    <row r="87" spans="1:7">
      <c r="A87" s="17">
        <v>2</v>
      </c>
      <c r="B87" s="4">
        <v>7785.82</v>
      </c>
      <c r="E87" s="17">
        <v>59</v>
      </c>
      <c r="F87" s="17">
        <v>5527.0353977256327</v>
      </c>
      <c r="G87" s="17">
        <v>-788.86539772563174</v>
      </c>
    </row>
    <row r="88" spans="1:7">
      <c r="A88" s="17">
        <v>2</v>
      </c>
      <c r="B88" s="4">
        <v>7850.0300000000007</v>
      </c>
      <c r="E88" s="17">
        <v>60</v>
      </c>
      <c r="F88" s="17">
        <v>5527.0353977256327</v>
      </c>
      <c r="G88" s="17">
        <v>-752.94539772563257</v>
      </c>
    </row>
    <row r="89" spans="1:7">
      <c r="A89" s="63">
        <v>2</v>
      </c>
      <c r="B89" s="4">
        <v>8034.74</v>
      </c>
      <c r="E89" s="17">
        <v>61</v>
      </c>
      <c r="F89" s="17">
        <v>5527.0353977256327</v>
      </c>
      <c r="G89" s="17">
        <v>-722.41539772563192</v>
      </c>
    </row>
    <row r="90" spans="1:7">
      <c r="A90" s="17">
        <v>2</v>
      </c>
      <c r="B90" s="4">
        <v>8159.88</v>
      </c>
      <c r="E90" s="17">
        <v>62</v>
      </c>
      <c r="F90" s="17">
        <v>5527.0353977256327</v>
      </c>
      <c r="G90" s="17">
        <v>-665.90539772563261</v>
      </c>
    </row>
    <row r="91" spans="1:7">
      <c r="A91" s="17">
        <v>2</v>
      </c>
      <c r="B91" s="4">
        <v>8655.32</v>
      </c>
      <c r="E91" s="17">
        <v>63</v>
      </c>
      <c r="F91" s="17">
        <v>5527.0353977256327</v>
      </c>
      <c r="G91" s="17">
        <v>-652.30639772563336</v>
      </c>
    </row>
    <row r="92" spans="1:7">
      <c r="A92" s="17">
        <v>2</v>
      </c>
      <c r="B92" s="4">
        <v>8823.91</v>
      </c>
      <c r="E92" s="17">
        <v>64</v>
      </c>
      <c r="F92" s="17">
        <v>5527.0353977256327</v>
      </c>
      <c r="G92" s="17">
        <v>-648.31539772563337</v>
      </c>
    </row>
    <row r="93" spans="1:7">
      <c r="A93" s="17">
        <v>2</v>
      </c>
      <c r="B93" s="4">
        <v>9019.8100000000013</v>
      </c>
      <c r="E93" s="17">
        <v>65</v>
      </c>
      <c r="F93" s="17">
        <v>5527.0353977256327</v>
      </c>
      <c r="G93" s="17">
        <v>-434.13539772563308</v>
      </c>
    </row>
    <row r="94" spans="1:7">
      <c r="A94" s="63">
        <v>2</v>
      </c>
      <c r="B94" s="4">
        <v>9539.9500000000007</v>
      </c>
      <c r="E94" s="17">
        <v>66</v>
      </c>
      <c r="F94" s="17">
        <v>5527.0353977256327</v>
      </c>
      <c r="G94" s="17">
        <v>-420.0153977256341</v>
      </c>
    </row>
    <row r="95" spans="1:7">
      <c r="A95" s="17">
        <v>2</v>
      </c>
      <c r="B95" s="4">
        <v>9583.0799999999981</v>
      </c>
      <c r="E95" s="17">
        <v>67</v>
      </c>
      <c r="F95" s="17">
        <v>5527.0353977256327</v>
      </c>
      <c r="G95" s="17">
        <v>-334.7753977256325</v>
      </c>
    </row>
    <row r="96" spans="1:7">
      <c r="A96" s="17">
        <v>2</v>
      </c>
      <c r="B96" s="4">
        <v>9720.2160000000022</v>
      </c>
      <c r="E96" s="17">
        <v>68</v>
      </c>
      <c r="F96" s="17">
        <v>5527.0353977256327</v>
      </c>
      <c r="G96" s="17">
        <v>-179.03539772563272</v>
      </c>
    </row>
    <row r="97" spans="1:7">
      <c r="A97" s="17">
        <v>2</v>
      </c>
      <c r="B97" s="4">
        <v>9937.34</v>
      </c>
      <c r="E97" s="17">
        <v>69</v>
      </c>
      <c r="F97" s="17">
        <v>5527.0353977256327</v>
      </c>
      <c r="G97" s="17">
        <v>-123.92539772563214</v>
      </c>
    </row>
    <row r="98" spans="1:7">
      <c r="A98" s="17">
        <v>2</v>
      </c>
      <c r="B98" s="4">
        <v>10078.500000000002</v>
      </c>
      <c r="E98" s="17">
        <v>70</v>
      </c>
      <c r="F98" s="17">
        <v>5527.0353977256327</v>
      </c>
      <c r="G98" s="17">
        <v>-115.59539772563312</v>
      </c>
    </row>
    <row r="99" spans="1:7">
      <c r="A99" s="63">
        <v>2</v>
      </c>
      <c r="B99" s="4">
        <v>10162.210000000001</v>
      </c>
      <c r="E99" s="17">
        <v>71</v>
      </c>
      <c r="F99" s="17">
        <v>5527.0353977256327</v>
      </c>
      <c r="G99" s="17">
        <v>80.224602274367498</v>
      </c>
    </row>
    <row r="100" spans="1:7">
      <c r="A100" s="17">
        <v>2</v>
      </c>
      <c r="B100" s="4">
        <v>10188.85</v>
      </c>
      <c r="E100" s="17">
        <v>72</v>
      </c>
      <c r="F100" s="17">
        <v>5527.0353977256327</v>
      </c>
      <c r="G100" s="17">
        <v>213.04460227436721</v>
      </c>
    </row>
    <row r="101" spans="1:7">
      <c r="A101" s="17">
        <v>2</v>
      </c>
      <c r="B101" s="4">
        <v>10719.7</v>
      </c>
      <c r="E101" s="17">
        <v>73</v>
      </c>
      <c r="F101" s="17">
        <v>5527.0353977256327</v>
      </c>
      <c r="G101" s="17">
        <v>236.75460227436815</v>
      </c>
    </row>
    <row r="102" spans="1:7">
      <c r="A102" s="17">
        <v>2</v>
      </c>
      <c r="B102" s="4">
        <v>10781.64</v>
      </c>
      <c r="E102" s="17">
        <v>74</v>
      </c>
      <c r="F102" s="17">
        <v>5527.0353977256327</v>
      </c>
      <c r="G102" s="17">
        <v>297.00460227436815</v>
      </c>
    </row>
    <row r="103" spans="1:7">
      <c r="A103" s="17">
        <v>2</v>
      </c>
      <c r="B103" s="4">
        <v>11762.359999999999</v>
      </c>
      <c r="E103" s="17">
        <v>75</v>
      </c>
      <c r="F103" s="17">
        <v>5527.0353977256327</v>
      </c>
      <c r="G103" s="17">
        <v>734.3546022743667</v>
      </c>
    </row>
    <row r="104" spans="1:7">
      <c r="A104" s="17">
        <v>2</v>
      </c>
      <c r="B104" s="4">
        <v>14652.999999999998</v>
      </c>
      <c r="E104" s="17">
        <v>76</v>
      </c>
      <c r="F104" s="17">
        <v>5527.0353977256327</v>
      </c>
      <c r="G104" s="17">
        <v>793.98460227436772</v>
      </c>
    </row>
    <row r="105" spans="1:7">
      <c r="A105" s="17">
        <v>3</v>
      </c>
      <c r="B105" s="4">
        <v>674.29700000000003</v>
      </c>
      <c r="E105" s="17">
        <v>77</v>
      </c>
      <c r="F105" s="17">
        <v>5527.0353977256327</v>
      </c>
      <c r="G105" s="17">
        <v>1127.6746022743673</v>
      </c>
    </row>
    <row r="106" spans="1:7">
      <c r="A106" s="17">
        <v>3</v>
      </c>
      <c r="B106" s="4">
        <v>1876.0339999999999</v>
      </c>
      <c r="E106" s="17">
        <v>78</v>
      </c>
      <c r="F106" s="17">
        <v>5527.0353977256327</v>
      </c>
      <c r="G106" s="17">
        <v>1202.9846022743668</v>
      </c>
    </row>
    <row r="107" spans="1:7">
      <c r="A107" s="17">
        <v>3</v>
      </c>
      <c r="B107" s="4">
        <v>1931.0800000000002</v>
      </c>
      <c r="E107" s="17">
        <v>79</v>
      </c>
      <c r="F107" s="17">
        <v>5527.0353977256327</v>
      </c>
      <c r="G107" s="17">
        <v>1536.0846022743681</v>
      </c>
    </row>
    <row r="108" spans="1:7">
      <c r="A108" s="17">
        <v>3</v>
      </c>
      <c r="B108" s="4">
        <v>2054.48</v>
      </c>
      <c r="E108" s="17">
        <v>80</v>
      </c>
      <c r="F108" s="17">
        <v>5527.0353977256327</v>
      </c>
      <c r="G108" s="17">
        <v>1685.9946022743661</v>
      </c>
    </row>
    <row r="109" spans="1:7">
      <c r="A109" s="17">
        <v>3</v>
      </c>
      <c r="B109" s="4">
        <v>2555.42</v>
      </c>
      <c r="E109" s="17">
        <v>81</v>
      </c>
      <c r="F109" s="17">
        <v>5527.0353977256327</v>
      </c>
      <c r="G109" s="17">
        <v>1819.6536022743676</v>
      </c>
    </row>
    <row r="110" spans="1:7">
      <c r="A110" s="17">
        <v>3</v>
      </c>
      <c r="B110" s="4">
        <v>2586.5899999999997</v>
      </c>
      <c r="E110" s="17">
        <v>82</v>
      </c>
      <c r="F110" s="17">
        <v>5527.0353977256327</v>
      </c>
      <c r="G110" s="17">
        <v>1957.7446022743679</v>
      </c>
    </row>
    <row r="111" spans="1:7">
      <c r="A111" s="17">
        <v>3</v>
      </c>
      <c r="B111" s="4">
        <v>2649.6600000000008</v>
      </c>
      <c r="E111" s="17">
        <v>83</v>
      </c>
      <c r="F111" s="17">
        <v>5527.0353977256327</v>
      </c>
      <c r="G111" s="17">
        <v>1977.0946022743674</v>
      </c>
    </row>
    <row r="112" spans="1:7">
      <c r="A112" s="17">
        <v>3</v>
      </c>
      <c r="B112" s="4">
        <v>2783.7699999999995</v>
      </c>
      <c r="E112" s="17">
        <v>84</v>
      </c>
      <c r="F112" s="17">
        <v>5527.0353977256327</v>
      </c>
      <c r="G112" s="17">
        <v>1979.8646022743669</v>
      </c>
    </row>
    <row r="113" spans="1:7">
      <c r="A113" s="17">
        <v>3</v>
      </c>
      <c r="B113" s="4">
        <v>2792.4899999999993</v>
      </c>
      <c r="E113" s="17">
        <v>85</v>
      </c>
      <c r="F113" s="17">
        <v>5527.0353977256327</v>
      </c>
      <c r="G113" s="17">
        <v>2258.784602274367</v>
      </c>
    </row>
    <row r="114" spans="1:7">
      <c r="A114" s="17">
        <v>3</v>
      </c>
      <c r="B114" s="4">
        <v>2793.18</v>
      </c>
      <c r="E114" s="17">
        <v>86</v>
      </c>
      <c r="F114" s="17">
        <v>5527.0353977256327</v>
      </c>
      <c r="G114" s="17">
        <v>2322.9946022743679</v>
      </c>
    </row>
    <row r="115" spans="1:7">
      <c r="A115" s="17">
        <v>3</v>
      </c>
      <c r="B115" s="4">
        <v>2807.5799999999995</v>
      </c>
      <c r="E115" s="17">
        <v>87</v>
      </c>
      <c r="F115" s="17">
        <v>5527.0353977256327</v>
      </c>
      <c r="G115" s="17">
        <v>2507.7046022743671</v>
      </c>
    </row>
    <row r="116" spans="1:7">
      <c r="A116" s="17">
        <v>3</v>
      </c>
      <c r="B116" s="4">
        <v>2828.3300000000004</v>
      </c>
      <c r="E116" s="17">
        <v>88</v>
      </c>
      <c r="F116" s="17">
        <v>5527.0353977256327</v>
      </c>
      <c r="G116" s="17">
        <v>2632.8446022743674</v>
      </c>
    </row>
    <row r="117" spans="1:7">
      <c r="A117" s="63">
        <v>3</v>
      </c>
      <c r="B117" s="4">
        <v>2832.2500000000009</v>
      </c>
      <c r="E117" s="17">
        <v>89</v>
      </c>
      <c r="F117" s="17">
        <v>5527.0353977256327</v>
      </c>
      <c r="G117" s="17">
        <v>3128.284602274367</v>
      </c>
    </row>
    <row r="118" spans="1:7">
      <c r="A118" s="17">
        <v>3</v>
      </c>
      <c r="B118" s="4">
        <v>2915.86</v>
      </c>
      <c r="E118" s="17">
        <v>90</v>
      </c>
      <c r="F118" s="17">
        <v>5527.0353977256327</v>
      </c>
      <c r="G118" s="17">
        <v>3296.8746022743671</v>
      </c>
    </row>
    <row r="119" spans="1:7">
      <c r="A119" s="63">
        <v>3</v>
      </c>
      <c r="B119" s="4">
        <v>3077.8700000000003</v>
      </c>
      <c r="E119" s="17">
        <v>91</v>
      </c>
      <c r="F119" s="17">
        <v>5527.0353977256327</v>
      </c>
      <c r="G119" s="17">
        <v>3492.7746022743686</v>
      </c>
    </row>
    <row r="120" spans="1:7">
      <c r="A120" s="17">
        <v>3</v>
      </c>
      <c r="B120" s="4">
        <v>3142.3299999999995</v>
      </c>
      <c r="E120" s="17">
        <v>92</v>
      </c>
      <c r="F120" s="17">
        <v>5527.0353977256327</v>
      </c>
      <c r="G120" s="17">
        <v>4012.914602274368</v>
      </c>
    </row>
    <row r="121" spans="1:7">
      <c r="A121" s="17">
        <v>3</v>
      </c>
      <c r="B121" s="4">
        <v>3163.49</v>
      </c>
      <c r="E121" s="17">
        <v>93</v>
      </c>
      <c r="F121" s="17">
        <v>5527.0353977256327</v>
      </c>
      <c r="G121" s="17">
        <v>4056.0446022743654</v>
      </c>
    </row>
    <row r="122" spans="1:7">
      <c r="A122" s="63">
        <v>3</v>
      </c>
      <c r="B122" s="4">
        <v>3240.4000000000005</v>
      </c>
      <c r="E122" s="17">
        <v>94</v>
      </c>
      <c r="F122" s="17">
        <v>5527.0353977256327</v>
      </c>
      <c r="G122" s="17">
        <v>4193.1806022743694</v>
      </c>
    </row>
    <row r="123" spans="1:7">
      <c r="A123" s="17">
        <v>3</v>
      </c>
      <c r="B123" s="4">
        <v>3287.2999999999997</v>
      </c>
      <c r="E123" s="17">
        <v>95</v>
      </c>
      <c r="F123" s="17">
        <v>5527.0353977256327</v>
      </c>
      <c r="G123" s="17">
        <v>4410.3046022743674</v>
      </c>
    </row>
    <row r="124" spans="1:7">
      <c r="A124" s="17">
        <v>3</v>
      </c>
      <c r="B124" s="4">
        <v>3307.1200000000003</v>
      </c>
      <c r="E124" s="17">
        <v>96</v>
      </c>
      <c r="F124" s="17">
        <v>5527.0353977256327</v>
      </c>
      <c r="G124" s="17">
        <v>4551.4646022743691</v>
      </c>
    </row>
    <row r="125" spans="1:7">
      <c r="A125" s="17">
        <v>3</v>
      </c>
      <c r="B125" s="4">
        <v>3312.9300000000003</v>
      </c>
      <c r="E125" s="17">
        <v>97</v>
      </c>
      <c r="F125" s="17">
        <v>5527.0353977256327</v>
      </c>
      <c r="G125" s="17">
        <v>4635.1746022743682</v>
      </c>
    </row>
    <row r="126" spans="1:7">
      <c r="A126" s="17">
        <v>3</v>
      </c>
      <c r="B126" s="4">
        <v>3334.377</v>
      </c>
      <c r="E126" s="17">
        <v>98</v>
      </c>
      <c r="F126" s="17">
        <v>5527.0353977256327</v>
      </c>
      <c r="G126" s="17">
        <v>4661.8146022743676</v>
      </c>
    </row>
    <row r="127" spans="1:7">
      <c r="A127" s="17">
        <v>3</v>
      </c>
      <c r="B127" s="4">
        <v>3388.61</v>
      </c>
      <c r="E127" s="17">
        <v>99</v>
      </c>
      <c r="F127" s="17">
        <v>5527.0353977256327</v>
      </c>
      <c r="G127" s="17">
        <v>5192.664602274368</v>
      </c>
    </row>
    <row r="128" spans="1:7">
      <c r="A128" s="63">
        <v>3</v>
      </c>
      <c r="B128" s="4">
        <v>3426.2</v>
      </c>
      <c r="E128" s="17">
        <v>100</v>
      </c>
      <c r="F128" s="17">
        <v>5527.0353977256327</v>
      </c>
      <c r="G128" s="17">
        <v>5254.6046022743667</v>
      </c>
    </row>
    <row r="129" spans="1:7">
      <c r="A129" s="17">
        <v>3</v>
      </c>
      <c r="B129" s="4">
        <v>3560.7999999999993</v>
      </c>
      <c r="E129" s="17">
        <v>101</v>
      </c>
      <c r="F129" s="17">
        <v>5527.0353977256327</v>
      </c>
      <c r="G129" s="17">
        <v>6235.324602274366</v>
      </c>
    </row>
    <row r="130" spans="1:7">
      <c r="A130" s="17">
        <v>3</v>
      </c>
      <c r="B130" s="4">
        <v>3648.02</v>
      </c>
      <c r="E130" s="17">
        <v>102</v>
      </c>
      <c r="F130" s="17">
        <v>5527.0353977256327</v>
      </c>
      <c r="G130" s="17">
        <v>9125.9646022743655</v>
      </c>
    </row>
    <row r="131" spans="1:7">
      <c r="A131" s="63">
        <v>3</v>
      </c>
      <c r="B131" s="4">
        <v>3678.1299999999997</v>
      </c>
      <c r="E131" s="17">
        <v>103</v>
      </c>
      <c r="F131" s="17">
        <v>7221.4944000384439</v>
      </c>
      <c r="G131" s="17">
        <v>-6547.1974000384434</v>
      </c>
    </row>
    <row r="132" spans="1:7">
      <c r="A132" s="17">
        <v>3</v>
      </c>
      <c r="B132" s="4">
        <v>3771</v>
      </c>
      <c r="E132" s="17">
        <v>104</v>
      </c>
      <c r="F132" s="17">
        <v>7221.4944000384439</v>
      </c>
      <c r="G132" s="17">
        <v>-5345.4604000384443</v>
      </c>
    </row>
    <row r="133" spans="1:7">
      <c r="A133" s="17">
        <v>3</v>
      </c>
      <c r="B133" s="4">
        <v>3773.72</v>
      </c>
      <c r="E133" s="17">
        <v>105</v>
      </c>
      <c r="F133" s="17">
        <v>7221.4944000384439</v>
      </c>
      <c r="G133" s="17">
        <v>-5290.414400038444</v>
      </c>
    </row>
    <row r="134" spans="1:7">
      <c r="A134" s="17">
        <v>3</v>
      </c>
      <c r="B134" s="4">
        <v>3837.8010000000004</v>
      </c>
      <c r="E134" s="17">
        <v>106</v>
      </c>
      <c r="F134" s="17">
        <v>7221.4944000384439</v>
      </c>
      <c r="G134" s="17">
        <v>-5167.0144000384444</v>
      </c>
    </row>
    <row r="135" spans="1:7">
      <c r="A135" s="17">
        <v>3</v>
      </c>
      <c r="B135" s="4">
        <v>3935.259</v>
      </c>
      <c r="E135" s="17">
        <v>107</v>
      </c>
      <c r="F135" s="17">
        <v>7221.4944000384439</v>
      </c>
      <c r="G135" s="17">
        <v>-4666.0744000384439</v>
      </c>
    </row>
    <row r="136" spans="1:7">
      <c r="A136" s="17">
        <v>3</v>
      </c>
      <c r="B136" s="4">
        <v>3974.0299999999997</v>
      </c>
      <c r="E136" s="17">
        <v>108</v>
      </c>
      <c r="F136" s="17">
        <v>7221.4944000384439</v>
      </c>
      <c r="G136" s="17">
        <v>-4634.9044000384438</v>
      </c>
    </row>
    <row r="137" spans="1:7">
      <c r="A137" s="17">
        <v>3</v>
      </c>
      <c r="B137" s="4">
        <v>3998.8</v>
      </c>
      <c r="E137" s="17">
        <v>109</v>
      </c>
      <c r="F137" s="17">
        <v>7221.4944000384439</v>
      </c>
      <c r="G137" s="17">
        <v>-4571.8344000384432</v>
      </c>
    </row>
    <row r="138" spans="1:7">
      <c r="A138" s="63">
        <v>3</v>
      </c>
      <c r="B138" s="4">
        <v>4092.4500000000003</v>
      </c>
      <c r="E138" s="17">
        <v>110</v>
      </c>
      <c r="F138" s="17">
        <v>7221.4944000384439</v>
      </c>
      <c r="G138" s="17">
        <v>-4437.7244000384444</v>
      </c>
    </row>
    <row r="139" spans="1:7">
      <c r="A139" s="17">
        <v>3</v>
      </c>
      <c r="B139" s="4">
        <v>4380.7999999999993</v>
      </c>
      <c r="E139" s="17">
        <v>111</v>
      </c>
      <c r="F139" s="17">
        <v>7221.4944000384439</v>
      </c>
      <c r="G139" s="17">
        <v>-4429.0044000384441</v>
      </c>
    </row>
    <row r="140" spans="1:7">
      <c r="A140" s="17">
        <v>3</v>
      </c>
      <c r="B140" s="4">
        <v>4390.8900000000003</v>
      </c>
      <c r="E140" s="17">
        <v>112</v>
      </c>
      <c r="F140" s="17">
        <v>7221.4944000384439</v>
      </c>
      <c r="G140" s="17">
        <v>-4428.3144000384436</v>
      </c>
    </row>
    <row r="141" spans="1:7">
      <c r="A141" s="63">
        <v>3</v>
      </c>
      <c r="B141" s="4">
        <v>4426.1900000000005</v>
      </c>
      <c r="E141" s="17">
        <v>113</v>
      </c>
      <c r="F141" s="17">
        <v>7221.4944000384439</v>
      </c>
      <c r="G141" s="17">
        <v>-4413.914400038444</v>
      </c>
    </row>
    <row r="142" spans="1:7">
      <c r="A142" s="17">
        <v>3</v>
      </c>
      <c r="B142" s="4">
        <v>4434.49</v>
      </c>
      <c r="E142" s="17">
        <v>114</v>
      </c>
      <c r="F142" s="17">
        <v>7221.4944000384439</v>
      </c>
      <c r="G142" s="17">
        <v>-4393.164400038444</v>
      </c>
    </row>
    <row r="143" spans="1:7">
      <c r="A143" s="63">
        <v>3</v>
      </c>
      <c r="B143" s="4">
        <v>4504.5200000000004</v>
      </c>
      <c r="E143" s="17">
        <v>115</v>
      </c>
      <c r="F143" s="17">
        <v>7221.4944000384439</v>
      </c>
      <c r="G143" s="17">
        <v>-4389.244400038443</v>
      </c>
    </row>
    <row r="144" spans="1:7">
      <c r="A144" s="17">
        <v>3</v>
      </c>
      <c r="B144" s="4">
        <v>4609.0099999999993</v>
      </c>
      <c r="E144" s="17">
        <v>116</v>
      </c>
      <c r="F144" s="17">
        <v>7221.4944000384439</v>
      </c>
      <c r="G144" s="17">
        <v>-4305.6344000384433</v>
      </c>
    </row>
    <row r="145" spans="1:7">
      <c r="A145" s="17">
        <v>3</v>
      </c>
      <c r="B145" s="4">
        <v>4871.21</v>
      </c>
      <c r="E145" s="17">
        <v>117</v>
      </c>
      <c r="F145" s="17">
        <v>7221.4944000384439</v>
      </c>
      <c r="G145" s="17">
        <v>-4143.6244000384431</v>
      </c>
    </row>
    <row r="146" spans="1:7">
      <c r="A146" s="63">
        <v>3</v>
      </c>
      <c r="B146" s="4">
        <v>4910.7500000000009</v>
      </c>
      <c r="E146" s="17">
        <v>118</v>
      </c>
      <c r="F146" s="17">
        <v>7221.4944000384439</v>
      </c>
      <c r="G146" s="17">
        <v>-4079.1644000384445</v>
      </c>
    </row>
    <row r="147" spans="1:7">
      <c r="A147" s="63">
        <v>3</v>
      </c>
      <c r="B147" s="4">
        <v>4937.0499999999993</v>
      </c>
      <c r="E147" s="17">
        <v>119</v>
      </c>
      <c r="F147" s="17">
        <v>7221.4944000384439</v>
      </c>
      <c r="G147" s="17">
        <v>-4058.0044000384441</v>
      </c>
    </row>
    <row r="148" spans="1:7">
      <c r="A148" s="17">
        <v>3</v>
      </c>
      <c r="B148" s="4">
        <v>4974.2499999999991</v>
      </c>
      <c r="E148" s="17">
        <v>120</v>
      </c>
      <c r="F148" s="17">
        <v>7221.4944000384439</v>
      </c>
      <c r="G148" s="17">
        <v>-3981.0944000384434</v>
      </c>
    </row>
    <row r="149" spans="1:7">
      <c r="A149" s="17">
        <v>3</v>
      </c>
      <c r="B149" s="4">
        <v>4976.0800000000008</v>
      </c>
      <c r="E149" s="17">
        <v>121</v>
      </c>
      <c r="F149" s="17">
        <v>7221.4944000384439</v>
      </c>
      <c r="G149" s="17">
        <v>-3934.1944000384442</v>
      </c>
    </row>
    <row r="150" spans="1:7">
      <c r="A150" s="17">
        <v>3</v>
      </c>
      <c r="B150" s="4">
        <v>4994.2</v>
      </c>
      <c r="E150" s="17">
        <v>122</v>
      </c>
      <c r="F150" s="17">
        <v>7221.4944000384439</v>
      </c>
      <c r="G150" s="17">
        <v>-3914.3744000384436</v>
      </c>
    </row>
    <row r="151" spans="1:7">
      <c r="A151" s="17">
        <v>3</v>
      </c>
      <c r="B151" s="4">
        <v>5113.46</v>
      </c>
      <c r="E151" s="17">
        <v>123</v>
      </c>
      <c r="F151" s="17">
        <v>7221.4944000384439</v>
      </c>
      <c r="G151" s="17">
        <v>-3908.5644000384436</v>
      </c>
    </row>
    <row r="152" spans="1:7">
      <c r="A152" s="63">
        <v>3</v>
      </c>
      <c r="B152" s="4">
        <v>5150.75</v>
      </c>
      <c r="E152" s="17">
        <v>124</v>
      </c>
      <c r="F152" s="17">
        <v>7221.4944000384439</v>
      </c>
      <c r="G152" s="17">
        <v>-3887.117400038444</v>
      </c>
    </row>
    <row r="153" spans="1:7">
      <c r="A153" s="17">
        <v>3</v>
      </c>
      <c r="B153" s="4">
        <v>5243.34</v>
      </c>
      <c r="E153" s="17">
        <v>125</v>
      </c>
      <c r="F153" s="17">
        <v>7221.4944000384439</v>
      </c>
      <c r="G153" s="17">
        <v>-3832.8844000384438</v>
      </c>
    </row>
    <row r="154" spans="1:7">
      <c r="A154" s="17">
        <v>3</v>
      </c>
      <c r="B154" s="4">
        <v>5274.3000000000011</v>
      </c>
      <c r="E154" s="17">
        <v>126</v>
      </c>
      <c r="F154" s="17">
        <v>7221.4944000384439</v>
      </c>
      <c r="G154" s="17">
        <v>-3795.2944000384441</v>
      </c>
    </row>
    <row r="155" spans="1:7">
      <c r="A155" s="63">
        <v>3</v>
      </c>
      <c r="B155" s="4">
        <v>5378.45</v>
      </c>
      <c r="E155" s="17">
        <v>127</v>
      </c>
      <c r="F155" s="17">
        <v>7221.4944000384439</v>
      </c>
      <c r="G155" s="17">
        <v>-3660.6944000384447</v>
      </c>
    </row>
    <row r="156" spans="1:7">
      <c r="A156" s="17">
        <v>3</v>
      </c>
      <c r="B156" s="4">
        <v>5537.19</v>
      </c>
      <c r="E156" s="17">
        <v>128</v>
      </c>
      <c r="F156" s="17">
        <v>7221.4944000384439</v>
      </c>
      <c r="G156" s="17">
        <v>-3573.4744000384439</v>
      </c>
    </row>
    <row r="157" spans="1:7">
      <c r="A157" s="17">
        <v>3</v>
      </c>
      <c r="B157" s="4">
        <v>5668.2</v>
      </c>
      <c r="E157" s="17">
        <v>129</v>
      </c>
      <c r="F157" s="17">
        <v>7221.4944000384439</v>
      </c>
      <c r="G157" s="17">
        <v>-3543.3644000384443</v>
      </c>
    </row>
    <row r="158" spans="1:7">
      <c r="A158" s="17">
        <v>3</v>
      </c>
      <c r="B158" s="4">
        <v>5764.74</v>
      </c>
      <c r="E158" s="17">
        <v>130</v>
      </c>
      <c r="F158" s="17">
        <v>7221.4944000384439</v>
      </c>
      <c r="G158" s="17">
        <v>-3450.4944000384439</v>
      </c>
    </row>
    <row r="159" spans="1:7">
      <c r="A159" s="17">
        <v>3</v>
      </c>
      <c r="B159" s="4">
        <v>5765.8000000000011</v>
      </c>
      <c r="E159" s="17">
        <v>131</v>
      </c>
      <c r="F159" s="17">
        <v>7221.4944000384439</v>
      </c>
      <c r="G159" s="17">
        <v>-3447.7744000384441</v>
      </c>
    </row>
    <row r="160" spans="1:7">
      <c r="A160" s="17">
        <v>3</v>
      </c>
      <c r="B160" s="4">
        <v>5791.72</v>
      </c>
      <c r="E160" s="17">
        <v>132</v>
      </c>
      <c r="F160" s="17">
        <v>7221.4944000384439</v>
      </c>
      <c r="G160" s="17">
        <v>-3383.6934000384435</v>
      </c>
    </row>
    <row r="161" spans="1:7">
      <c r="A161" s="17">
        <v>3</v>
      </c>
      <c r="B161" s="4">
        <v>5792.78</v>
      </c>
      <c r="E161" s="17">
        <v>133</v>
      </c>
      <c r="F161" s="17">
        <v>7221.4944000384439</v>
      </c>
      <c r="G161" s="17">
        <v>-3286.2354000384439</v>
      </c>
    </row>
    <row r="162" spans="1:7">
      <c r="A162" s="17">
        <v>3</v>
      </c>
      <c r="B162" s="4">
        <v>5831.64</v>
      </c>
      <c r="E162" s="17">
        <v>134</v>
      </c>
      <c r="F162" s="17">
        <v>7221.4944000384439</v>
      </c>
      <c r="G162" s="17">
        <v>-3247.4644000384442</v>
      </c>
    </row>
    <row r="163" spans="1:7">
      <c r="A163" s="63">
        <v>3</v>
      </c>
      <c r="B163" s="4">
        <v>5845.69</v>
      </c>
      <c r="E163" s="17">
        <v>135</v>
      </c>
      <c r="F163" s="17">
        <v>7221.4944000384439</v>
      </c>
      <c r="G163" s="17">
        <v>-3222.6944000384437</v>
      </c>
    </row>
    <row r="164" spans="1:7">
      <c r="A164" s="63">
        <v>3</v>
      </c>
      <c r="B164" s="4">
        <v>5860.8499999999995</v>
      </c>
      <c r="E164" s="17">
        <v>136</v>
      </c>
      <c r="F164" s="17">
        <v>7221.4944000384439</v>
      </c>
      <c r="G164" s="17">
        <v>-3129.0444000384437</v>
      </c>
    </row>
    <row r="165" spans="1:7">
      <c r="A165" s="17">
        <v>3</v>
      </c>
      <c r="B165" s="4">
        <v>5939.1500000000005</v>
      </c>
      <c r="E165" s="17">
        <v>137</v>
      </c>
      <c r="F165" s="17">
        <v>7221.4944000384439</v>
      </c>
      <c r="G165" s="17">
        <v>-2840.6944000384447</v>
      </c>
    </row>
    <row r="166" spans="1:7">
      <c r="A166" s="17">
        <v>3</v>
      </c>
      <c r="B166" s="4">
        <v>6012.5899999999992</v>
      </c>
      <c r="E166" s="17">
        <v>138</v>
      </c>
      <c r="F166" s="17">
        <v>7221.4944000384439</v>
      </c>
      <c r="G166" s="17">
        <v>-2830.6044000384436</v>
      </c>
    </row>
    <row r="167" spans="1:7">
      <c r="A167" s="17">
        <v>3</v>
      </c>
      <c r="B167" s="4">
        <v>6017.0899999999992</v>
      </c>
      <c r="E167" s="17">
        <v>139</v>
      </c>
      <c r="F167" s="17">
        <v>7221.4944000384439</v>
      </c>
      <c r="G167" s="17">
        <v>-2795.3044000384434</v>
      </c>
    </row>
    <row r="168" spans="1:7">
      <c r="A168" s="17">
        <v>3</v>
      </c>
      <c r="B168" s="4">
        <v>6024.2899999999991</v>
      </c>
      <c r="E168" s="17">
        <v>140</v>
      </c>
      <c r="F168" s="17">
        <v>7221.4944000384439</v>
      </c>
      <c r="G168" s="17">
        <v>-2787.0044000384441</v>
      </c>
    </row>
    <row r="169" spans="1:7">
      <c r="A169" s="17">
        <v>3</v>
      </c>
      <c r="B169" s="4">
        <v>6063.0099999999993</v>
      </c>
      <c r="E169" s="17">
        <v>141</v>
      </c>
      <c r="F169" s="17">
        <v>7221.4944000384439</v>
      </c>
      <c r="G169" s="17">
        <v>-2716.9744000384435</v>
      </c>
    </row>
    <row r="170" spans="1:7">
      <c r="A170" s="63">
        <v>3</v>
      </c>
      <c r="B170" s="4">
        <v>6084.8799999999992</v>
      </c>
      <c r="E170" s="17">
        <v>142</v>
      </c>
      <c r="F170" s="17">
        <v>7221.4944000384439</v>
      </c>
      <c r="G170" s="17">
        <v>-2612.4844000384446</v>
      </c>
    </row>
    <row r="171" spans="1:7">
      <c r="A171" s="17">
        <v>3</v>
      </c>
      <c r="B171" s="4">
        <v>6096.6299999999983</v>
      </c>
      <c r="E171" s="17">
        <v>143</v>
      </c>
      <c r="F171" s="17">
        <v>7221.4944000384439</v>
      </c>
      <c r="G171" s="17">
        <v>-2350.2844000384439</v>
      </c>
    </row>
    <row r="172" spans="1:7">
      <c r="A172" s="17">
        <v>3</v>
      </c>
      <c r="B172" s="4">
        <v>6106.6</v>
      </c>
      <c r="E172" s="17">
        <v>144</v>
      </c>
      <c r="F172" s="17">
        <v>7221.4944000384439</v>
      </c>
      <c r="G172" s="17">
        <v>-2310.744400038443</v>
      </c>
    </row>
    <row r="173" spans="1:7">
      <c r="A173" s="17">
        <v>3</v>
      </c>
      <c r="B173" s="4">
        <v>6109.4500000000007</v>
      </c>
      <c r="E173" s="17">
        <v>145</v>
      </c>
      <c r="F173" s="17">
        <v>7221.4944000384439</v>
      </c>
      <c r="G173" s="17">
        <v>-2284.4444000384447</v>
      </c>
    </row>
    <row r="174" spans="1:7">
      <c r="A174" s="17">
        <v>3</v>
      </c>
      <c r="B174" s="4">
        <v>6111.7000000000007</v>
      </c>
      <c r="E174" s="17">
        <v>146</v>
      </c>
      <c r="F174" s="17">
        <v>7221.4944000384439</v>
      </c>
      <c r="G174" s="17">
        <v>-2247.2444000384448</v>
      </c>
    </row>
    <row r="175" spans="1:7">
      <c r="A175" s="17">
        <v>3</v>
      </c>
      <c r="B175" s="4">
        <v>6147.9900000000007</v>
      </c>
      <c r="E175" s="17">
        <v>147</v>
      </c>
      <c r="F175" s="17">
        <v>7221.4944000384439</v>
      </c>
      <c r="G175" s="17">
        <v>-2245.4144000384431</v>
      </c>
    </row>
    <row r="176" spans="1:7">
      <c r="A176" s="17">
        <v>3</v>
      </c>
      <c r="B176" s="4">
        <v>6220.19</v>
      </c>
      <c r="E176" s="17">
        <v>148</v>
      </c>
      <c r="F176" s="17">
        <v>7221.4944000384439</v>
      </c>
      <c r="G176" s="17">
        <v>-2227.2944000384441</v>
      </c>
    </row>
    <row r="177" spans="1:7">
      <c r="A177" s="17">
        <v>3</v>
      </c>
      <c r="B177" s="4">
        <v>6233.86</v>
      </c>
      <c r="E177" s="17">
        <v>149</v>
      </c>
      <c r="F177" s="17">
        <v>7221.4944000384439</v>
      </c>
      <c r="G177" s="17">
        <v>-2108.0344000384439</v>
      </c>
    </row>
    <row r="178" spans="1:7">
      <c r="A178" s="63">
        <v>3</v>
      </c>
      <c r="B178" s="4">
        <v>6259.2199999999993</v>
      </c>
      <c r="E178" s="17">
        <v>150</v>
      </c>
      <c r="F178" s="17">
        <v>7221.4944000384439</v>
      </c>
      <c r="G178" s="17">
        <v>-2070.7444000384439</v>
      </c>
    </row>
    <row r="179" spans="1:7">
      <c r="A179" s="17">
        <v>3</v>
      </c>
      <c r="B179" s="4">
        <v>6387.67</v>
      </c>
      <c r="E179" s="17">
        <v>151</v>
      </c>
      <c r="F179" s="17">
        <v>7221.4944000384439</v>
      </c>
      <c r="G179" s="17">
        <v>-1978.1544000384438</v>
      </c>
    </row>
    <row r="180" spans="1:7">
      <c r="A180" s="17">
        <v>3</v>
      </c>
      <c r="B180" s="4">
        <v>6387.86</v>
      </c>
      <c r="E180" s="17">
        <v>152</v>
      </c>
      <c r="F180" s="17">
        <v>7221.4944000384439</v>
      </c>
      <c r="G180" s="17">
        <v>-1947.1944000384428</v>
      </c>
    </row>
    <row r="181" spans="1:7">
      <c r="A181" s="17">
        <v>3</v>
      </c>
      <c r="B181" s="4">
        <v>6470.06</v>
      </c>
      <c r="E181" s="17">
        <v>153</v>
      </c>
      <c r="F181" s="17">
        <v>7221.4944000384439</v>
      </c>
      <c r="G181" s="17">
        <v>-1843.0444000384441</v>
      </c>
    </row>
    <row r="182" spans="1:7">
      <c r="A182" s="17">
        <v>3</v>
      </c>
      <c r="B182" s="4">
        <v>6557.2599999999993</v>
      </c>
      <c r="E182" s="17">
        <v>154</v>
      </c>
      <c r="F182" s="17">
        <v>7221.4944000384439</v>
      </c>
      <c r="G182" s="17">
        <v>-1684.3044000384443</v>
      </c>
    </row>
    <row r="183" spans="1:7">
      <c r="A183" s="63">
        <v>3</v>
      </c>
      <c r="B183" s="4">
        <v>6593.4040000000005</v>
      </c>
      <c r="E183" s="17">
        <v>155</v>
      </c>
      <c r="F183" s="17">
        <v>7221.4944000384439</v>
      </c>
      <c r="G183" s="17">
        <v>-1553.2944000384441</v>
      </c>
    </row>
    <row r="184" spans="1:7">
      <c r="A184" s="17">
        <v>3</v>
      </c>
      <c r="B184" s="4">
        <v>6598.11</v>
      </c>
      <c r="E184" s="17">
        <v>156</v>
      </c>
      <c r="F184" s="17">
        <v>7221.4944000384439</v>
      </c>
      <c r="G184" s="17">
        <v>-1456.7544000384441</v>
      </c>
    </row>
    <row r="185" spans="1:7">
      <c r="A185" s="17">
        <v>3</v>
      </c>
      <c r="B185" s="4">
        <v>6599.35</v>
      </c>
      <c r="E185" s="17">
        <v>157</v>
      </c>
      <c r="F185" s="17">
        <v>7221.4944000384439</v>
      </c>
      <c r="G185" s="17">
        <v>-1455.6944000384428</v>
      </c>
    </row>
    <row r="186" spans="1:7">
      <c r="A186" s="17">
        <v>3</v>
      </c>
      <c r="B186" s="4">
        <v>6642.83</v>
      </c>
      <c r="E186" s="17">
        <v>158</v>
      </c>
      <c r="F186" s="17">
        <v>7221.4944000384439</v>
      </c>
      <c r="G186" s="17">
        <v>-1429.7744000384437</v>
      </c>
    </row>
    <row r="187" spans="1:7">
      <c r="A187" s="17">
        <v>3</v>
      </c>
      <c r="B187" s="4">
        <v>6677.0899999999992</v>
      </c>
      <c r="E187" s="17">
        <v>159</v>
      </c>
      <c r="F187" s="17">
        <v>7221.4944000384439</v>
      </c>
      <c r="G187" s="17">
        <v>-1428.7144000384442</v>
      </c>
    </row>
    <row r="188" spans="1:7">
      <c r="A188" s="17">
        <v>3</v>
      </c>
      <c r="B188" s="4">
        <v>6685.2</v>
      </c>
      <c r="E188" s="17">
        <v>160</v>
      </c>
      <c r="F188" s="17">
        <v>7221.4944000384439</v>
      </c>
      <c r="G188" s="17">
        <v>-1389.8544000384436</v>
      </c>
    </row>
    <row r="189" spans="1:7">
      <c r="A189" s="63">
        <v>3</v>
      </c>
      <c r="B189" s="4">
        <v>6755.41</v>
      </c>
      <c r="E189" s="17">
        <v>161</v>
      </c>
      <c r="F189" s="17">
        <v>7221.4944000384439</v>
      </c>
      <c r="G189" s="17">
        <v>-1375.8044000384443</v>
      </c>
    </row>
    <row r="190" spans="1:7">
      <c r="A190" s="17">
        <v>3</v>
      </c>
      <c r="B190" s="4">
        <v>6783.8100000000013</v>
      </c>
      <c r="E190" s="17">
        <v>162</v>
      </c>
      <c r="F190" s="17">
        <v>7221.4944000384439</v>
      </c>
      <c r="G190" s="17">
        <v>-1360.6444000384445</v>
      </c>
    </row>
    <row r="191" spans="1:7">
      <c r="A191" s="17">
        <v>3</v>
      </c>
      <c r="B191" s="4">
        <v>6814.2799999999988</v>
      </c>
      <c r="E191" s="17">
        <v>163</v>
      </c>
      <c r="F191" s="17">
        <v>7221.4944000384439</v>
      </c>
      <c r="G191" s="17">
        <v>-1282.3444000384434</v>
      </c>
    </row>
    <row r="192" spans="1:7">
      <c r="A192" s="17">
        <v>3</v>
      </c>
      <c r="B192" s="4">
        <v>6825.06</v>
      </c>
      <c r="E192" s="17">
        <v>164</v>
      </c>
      <c r="F192" s="17">
        <v>7221.4944000384439</v>
      </c>
      <c r="G192" s="17">
        <v>-1208.9044000384447</v>
      </c>
    </row>
    <row r="193" spans="1:7">
      <c r="A193" s="17">
        <v>3</v>
      </c>
      <c r="B193" s="4">
        <v>6865.6</v>
      </c>
      <c r="E193" s="17">
        <v>165</v>
      </c>
      <c r="F193" s="17">
        <v>7221.4944000384439</v>
      </c>
      <c r="G193" s="17">
        <v>-1204.4044000384447</v>
      </c>
    </row>
    <row r="194" spans="1:7">
      <c r="A194" s="17">
        <v>3</v>
      </c>
      <c r="B194" s="4">
        <v>6871.8200000000006</v>
      </c>
      <c r="E194" s="17">
        <v>166</v>
      </c>
      <c r="F194" s="17">
        <v>7221.4944000384439</v>
      </c>
      <c r="G194" s="17">
        <v>-1197.2044000384449</v>
      </c>
    </row>
    <row r="195" spans="1:7">
      <c r="A195" s="17">
        <v>3</v>
      </c>
      <c r="B195" s="4">
        <v>6876.17</v>
      </c>
      <c r="E195" s="17">
        <v>167</v>
      </c>
      <c r="F195" s="17">
        <v>7221.4944000384439</v>
      </c>
      <c r="G195" s="17">
        <v>-1158.4844000384446</v>
      </c>
    </row>
    <row r="196" spans="1:7">
      <c r="A196" s="17">
        <v>3</v>
      </c>
      <c r="B196" s="4">
        <v>6922.1399999999994</v>
      </c>
      <c r="E196" s="17">
        <v>168</v>
      </c>
      <c r="F196" s="17">
        <v>7221.4944000384439</v>
      </c>
      <c r="G196" s="17">
        <v>-1136.6144000384447</v>
      </c>
    </row>
    <row r="197" spans="1:7">
      <c r="A197" s="17">
        <v>3</v>
      </c>
      <c r="B197" s="4">
        <v>7017.61</v>
      </c>
      <c r="E197" s="17">
        <v>169</v>
      </c>
      <c r="F197" s="17">
        <v>7221.4944000384439</v>
      </c>
      <c r="G197" s="17">
        <v>-1124.8644000384456</v>
      </c>
    </row>
    <row r="198" spans="1:7">
      <c r="A198" s="17">
        <v>3</v>
      </c>
      <c r="B198" s="4">
        <v>7090.72</v>
      </c>
      <c r="E198" s="17">
        <v>170</v>
      </c>
      <c r="F198" s="17">
        <v>7221.4944000384439</v>
      </c>
      <c r="G198" s="17">
        <v>-1114.8944000384436</v>
      </c>
    </row>
    <row r="199" spans="1:7">
      <c r="A199" s="17">
        <v>3</v>
      </c>
      <c r="B199" s="4">
        <v>7108.16</v>
      </c>
      <c r="E199" s="17">
        <v>171</v>
      </c>
      <c r="F199" s="17">
        <v>7221.4944000384439</v>
      </c>
      <c r="G199" s="17">
        <v>-1112.0444000384432</v>
      </c>
    </row>
    <row r="200" spans="1:7">
      <c r="A200" s="17">
        <v>3</v>
      </c>
      <c r="B200" s="4">
        <v>7127.39</v>
      </c>
      <c r="E200" s="17">
        <v>172</v>
      </c>
      <c r="F200" s="17">
        <v>7221.4944000384439</v>
      </c>
      <c r="G200" s="17">
        <v>-1109.7944000384432</v>
      </c>
    </row>
    <row r="201" spans="1:7">
      <c r="A201" s="17">
        <v>3</v>
      </c>
      <c r="B201" s="4">
        <v>7179.2990000000009</v>
      </c>
      <c r="E201" s="17">
        <v>173</v>
      </c>
      <c r="F201" s="17">
        <v>7221.4944000384439</v>
      </c>
      <c r="G201" s="17">
        <v>-1073.5044000384432</v>
      </c>
    </row>
    <row r="202" spans="1:7">
      <c r="A202" s="17">
        <v>3</v>
      </c>
      <c r="B202" s="4">
        <v>7205.93</v>
      </c>
      <c r="E202" s="17">
        <v>174</v>
      </c>
      <c r="F202" s="17">
        <v>7221.4944000384439</v>
      </c>
      <c r="G202" s="17">
        <v>-1001.3044000384443</v>
      </c>
    </row>
    <row r="203" spans="1:7">
      <c r="A203" s="63">
        <v>3</v>
      </c>
      <c r="B203" s="4">
        <v>7327.92</v>
      </c>
      <c r="E203" s="17">
        <v>175</v>
      </c>
      <c r="F203" s="17">
        <v>7221.4944000384439</v>
      </c>
      <c r="G203" s="17">
        <v>-987.63440003844426</v>
      </c>
    </row>
    <row r="204" spans="1:7">
      <c r="A204" s="17">
        <v>3</v>
      </c>
      <c r="B204" s="4">
        <v>7372.619999999999</v>
      </c>
      <c r="E204" s="17">
        <v>176</v>
      </c>
      <c r="F204" s="17">
        <v>7221.4944000384439</v>
      </c>
      <c r="G204" s="17">
        <v>-962.27440003844458</v>
      </c>
    </row>
    <row r="205" spans="1:7">
      <c r="A205" s="17">
        <v>3</v>
      </c>
      <c r="B205" s="4">
        <v>7430.2209999999995</v>
      </c>
      <c r="E205" s="17">
        <v>177</v>
      </c>
      <c r="F205" s="17">
        <v>7221.4944000384439</v>
      </c>
      <c r="G205" s="17">
        <v>-833.82440003844386</v>
      </c>
    </row>
    <row r="206" spans="1:7">
      <c r="A206" s="17">
        <v>3</v>
      </c>
      <c r="B206" s="4">
        <v>7438.71</v>
      </c>
      <c r="E206" s="17">
        <v>178</v>
      </c>
      <c r="F206" s="17">
        <v>7221.4944000384439</v>
      </c>
      <c r="G206" s="17">
        <v>-833.63440003844426</v>
      </c>
    </row>
    <row r="207" spans="1:7">
      <c r="A207" s="17">
        <v>3</v>
      </c>
      <c r="B207" s="4">
        <v>7442.4700000000012</v>
      </c>
      <c r="E207" s="17">
        <v>179</v>
      </c>
      <c r="F207" s="17">
        <v>7221.4944000384439</v>
      </c>
      <c r="G207" s="17">
        <v>-751.43440003844353</v>
      </c>
    </row>
    <row r="208" spans="1:7">
      <c r="A208" s="17">
        <v>3</v>
      </c>
      <c r="B208" s="4">
        <v>7506.0709999999999</v>
      </c>
      <c r="E208" s="17">
        <v>180</v>
      </c>
      <c r="F208" s="17">
        <v>7221.4944000384439</v>
      </c>
      <c r="G208" s="17">
        <v>-664.23440003844462</v>
      </c>
    </row>
    <row r="209" spans="1:7">
      <c r="A209" s="17">
        <v>3</v>
      </c>
      <c r="B209" s="4">
        <v>7543.2209999999995</v>
      </c>
      <c r="E209" s="17">
        <v>181</v>
      </c>
      <c r="F209" s="17">
        <v>7221.4944000384439</v>
      </c>
      <c r="G209" s="17">
        <v>-628.09040003844348</v>
      </c>
    </row>
    <row r="210" spans="1:7">
      <c r="A210" s="63">
        <v>3</v>
      </c>
      <c r="B210" s="4">
        <v>7596.9700000000012</v>
      </c>
      <c r="E210" s="17">
        <v>182</v>
      </c>
      <c r="F210" s="17">
        <v>7221.4944000384439</v>
      </c>
      <c r="G210" s="17">
        <v>-623.38440003844426</v>
      </c>
    </row>
    <row r="211" spans="1:7">
      <c r="A211" s="63">
        <v>3</v>
      </c>
      <c r="B211" s="4">
        <v>7614.7000000000007</v>
      </c>
      <c r="E211" s="17">
        <v>183</v>
      </c>
      <c r="F211" s="17">
        <v>7221.4944000384439</v>
      </c>
      <c r="G211" s="17">
        <v>-622.14440003844356</v>
      </c>
    </row>
    <row r="212" spans="1:7">
      <c r="A212" s="17">
        <v>3</v>
      </c>
      <c r="B212" s="4">
        <v>7621.42</v>
      </c>
      <c r="E212" s="17">
        <v>184</v>
      </c>
      <c r="F212" s="17">
        <v>7221.4944000384439</v>
      </c>
      <c r="G212" s="17">
        <v>-578.664400038444</v>
      </c>
    </row>
    <row r="213" spans="1:7">
      <c r="A213" s="17">
        <v>3</v>
      </c>
      <c r="B213" s="4">
        <v>7720.2400000000007</v>
      </c>
      <c r="E213" s="17">
        <v>185</v>
      </c>
      <c r="F213" s="17">
        <v>7221.4944000384439</v>
      </c>
      <c r="G213" s="17">
        <v>-544.40440003844469</v>
      </c>
    </row>
    <row r="214" spans="1:7">
      <c r="A214" s="17">
        <v>3</v>
      </c>
      <c r="B214" s="4">
        <v>7771.01</v>
      </c>
      <c r="E214" s="17">
        <v>186</v>
      </c>
      <c r="F214" s="17">
        <v>7221.4944000384439</v>
      </c>
      <c r="G214" s="17">
        <v>-536.29440003844411</v>
      </c>
    </row>
    <row r="215" spans="1:7">
      <c r="A215" s="17">
        <v>3</v>
      </c>
      <c r="B215" s="4">
        <v>7950.4000000000005</v>
      </c>
      <c r="E215" s="17">
        <v>187</v>
      </c>
      <c r="F215" s="17">
        <v>7221.4944000384439</v>
      </c>
      <c r="G215" s="17">
        <v>-466.08440003844407</v>
      </c>
    </row>
    <row r="216" spans="1:7">
      <c r="A216" s="63">
        <v>3</v>
      </c>
      <c r="B216" s="4">
        <v>7955.5800000000008</v>
      </c>
      <c r="E216" s="17">
        <v>188</v>
      </c>
      <c r="F216" s="17">
        <v>7221.4944000384439</v>
      </c>
      <c r="G216" s="17">
        <v>-437.68440003844262</v>
      </c>
    </row>
    <row r="217" spans="1:7">
      <c r="A217" s="17">
        <v>3</v>
      </c>
      <c r="B217" s="4">
        <v>7967.6100000000006</v>
      </c>
      <c r="E217" s="17">
        <v>189</v>
      </c>
      <c r="F217" s="17">
        <v>7221.4944000384439</v>
      </c>
      <c r="G217" s="17">
        <v>-407.21440003844509</v>
      </c>
    </row>
    <row r="218" spans="1:7">
      <c r="A218" s="63">
        <v>3</v>
      </c>
      <c r="B218" s="4">
        <v>8060.5999999999995</v>
      </c>
      <c r="E218" s="17">
        <v>190</v>
      </c>
      <c r="F218" s="17">
        <v>7221.4944000384439</v>
      </c>
      <c r="G218" s="17">
        <v>-396.43440003844353</v>
      </c>
    </row>
    <row r="219" spans="1:7">
      <c r="A219" s="17">
        <v>3</v>
      </c>
      <c r="B219" s="4">
        <v>8109.8</v>
      </c>
      <c r="E219" s="17">
        <v>191</v>
      </c>
      <c r="F219" s="17">
        <v>7221.4944000384439</v>
      </c>
      <c r="G219" s="17">
        <v>-355.89440003844356</v>
      </c>
    </row>
    <row r="220" spans="1:7">
      <c r="A220" s="17">
        <v>3</v>
      </c>
      <c r="B220" s="4">
        <v>8161.3499999999995</v>
      </c>
      <c r="E220" s="17">
        <v>192</v>
      </c>
      <c r="F220" s="17">
        <v>7221.4944000384439</v>
      </c>
      <c r="G220" s="17">
        <v>-349.67440003844331</v>
      </c>
    </row>
    <row r="221" spans="1:7">
      <c r="A221" s="17">
        <v>3</v>
      </c>
      <c r="B221" s="4">
        <v>8305.1</v>
      </c>
      <c r="E221" s="17">
        <v>193</v>
      </c>
      <c r="F221" s="17">
        <v>7221.4944000384439</v>
      </c>
      <c r="G221" s="17">
        <v>-345.32440003844386</v>
      </c>
    </row>
    <row r="222" spans="1:7">
      <c r="A222" s="17">
        <v>3</v>
      </c>
      <c r="B222" s="4">
        <v>8313.2099999999991</v>
      </c>
      <c r="E222" s="17">
        <v>194</v>
      </c>
      <c r="F222" s="17">
        <v>7221.4944000384439</v>
      </c>
      <c r="G222" s="17">
        <v>-299.35440003844451</v>
      </c>
    </row>
    <row r="223" spans="1:7">
      <c r="A223" s="63">
        <v>3</v>
      </c>
      <c r="B223" s="4">
        <v>8341.5999999999985</v>
      </c>
      <c r="E223" s="17">
        <v>195</v>
      </c>
      <c r="F223" s="17">
        <v>7221.4944000384439</v>
      </c>
      <c r="G223" s="17">
        <v>-203.88440003844426</v>
      </c>
    </row>
    <row r="224" spans="1:7">
      <c r="A224" s="17">
        <v>3</v>
      </c>
      <c r="B224" s="4">
        <v>8394.69</v>
      </c>
      <c r="E224" s="17">
        <v>196</v>
      </c>
      <c r="F224" s="17">
        <v>7221.4944000384439</v>
      </c>
      <c r="G224" s="17">
        <v>-130.77440003844367</v>
      </c>
    </row>
    <row r="225" spans="1:7">
      <c r="A225" s="17">
        <v>3</v>
      </c>
      <c r="B225" s="4">
        <v>8570</v>
      </c>
      <c r="E225" s="17">
        <v>197</v>
      </c>
      <c r="F225" s="17">
        <v>7221.4944000384439</v>
      </c>
      <c r="G225" s="17">
        <v>-113.33440003844407</v>
      </c>
    </row>
    <row r="226" spans="1:7">
      <c r="A226" s="17">
        <v>3</v>
      </c>
      <c r="B226" s="4">
        <v>8573.68</v>
      </c>
      <c r="E226" s="17">
        <v>198</v>
      </c>
      <c r="F226" s="17">
        <v>7221.4944000384439</v>
      </c>
      <c r="G226" s="17">
        <v>-94.1044000384436</v>
      </c>
    </row>
    <row r="227" spans="1:7">
      <c r="A227" s="63">
        <v>3</v>
      </c>
      <c r="B227" s="4">
        <v>8586.753999999999</v>
      </c>
      <c r="E227" s="17">
        <v>199</v>
      </c>
      <c r="F227" s="17">
        <v>7221.4944000384439</v>
      </c>
      <c r="G227" s="17">
        <v>-42.19540003844304</v>
      </c>
    </row>
    <row r="228" spans="1:7">
      <c r="A228" s="17">
        <v>3</v>
      </c>
      <c r="B228" s="4">
        <v>8736.6999999999989</v>
      </c>
      <c r="E228" s="17">
        <v>200</v>
      </c>
      <c r="F228" s="17">
        <v>7221.4944000384439</v>
      </c>
      <c r="G228" s="17">
        <v>-15.564400038443637</v>
      </c>
    </row>
    <row r="229" spans="1:7">
      <c r="A229" s="63">
        <v>3</v>
      </c>
      <c r="B229" s="4">
        <v>8862.630000000001</v>
      </c>
      <c r="E229" s="17">
        <v>201</v>
      </c>
      <c r="F229" s="17">
        <v>7221.4944000384439</v>
      </c>
      <c r="G229" s="17">
        <v>106.42559996155614</v>
      </c>
    </row>
    <row r="230" spans="1:7">
      <c r="A230" s="17">
        <v>3</v>
      </c>
      <c r="B230" s="4">
        <v>9200.02</v>
      </c>
      <c r="E230" s="17">
        <v>202</v>
      </c>
      <c r="F230" s="17">
        <v>7221.4944000384439</v>
      </c>
      <c r="G230" s="17">
        <v>151.12559996155505</v>
      </c>
    </row>
    <row r="231" spans="1:7">
      <c r="A231" s="17">
        <v>3</v>
      </c>
      <c r="B231" s="4">
        <v>9280.7800000000007</v>
      </c>
      <c r="E231" s="17">
        <v>203</v>
      </c>
      <c r="F231" s="17">
        <v>7221.4944000384439</v>
      </c>
      <c r="G231" s="17">
        <v>208.72659996155562</v>
      </c>
    </row>
    <row r="232" spans="1:7">
      <c r="A232" s="17">
        <v>3</v>
      </c>
      <c r="B232" s="4">
        <v>9348.2284999999993</v>
      </c>
      <c r="E232" s="17">
        <v>204</v>
      </c>
      <c r="F232" s="17">
        <v>7221.4944000384439</v>
      </c>
      <c r="G232" s="17">
        <v>217.21559996155611</v>
      </c>
    </row>
    <row r="233" spans="1:7">
      <c r="A233" s="17">
        <v>3</v>
      </c>
      <c r="B233" s="4">
        <v>9556.7999999999993</v>
      </c>
      <c r="E233" s="17">
        <v>205</v>
      </c>
      <c r="F233" s="17">
        <v>7221.4944000384439</v>
      </c>
      <c r="G233" s="17">
        <v>220.97559996155724</v>
      </c>
    </row>
    <row r="234" spans="1:7">
      <c r="A234" s="63">
        <v>3</v>
      </c>
      <c r="B234" s="4">
        <v>9561.0899999999965</v>
      </c>
      <c r="E234" s="17">
        <v>206</v>
      </c>
      <c r="F234" s="17">
        <v>7221.4944000384439</v>
      </c>
      <c r="G234" s="17">
        <v>284.57659996155598</v>
      </c>
    </row>
    <row r="235" spans="1:7">
      <c r="A235" s="17">
        <v>3</v>
      </c>
      <c r="B235" s="4">
        <v>9779.7999999999975</v>
      </c>
      <c r="E235" s="17">
        <v>207</v>
      </c>
      <c r="F235" s="17">
        <v>7221.4944000384439</v>
      </c>
      <c r="G235" s="17">
        <v>321.72659996155562</v>
      </c>
    </row>
    <row r="236" spans="1:7">
      <c r="A236" s="17">
        <v>3</v>
      </c>
      <c r="B236" s="4">
        <v>9834.67</v>
      </c>
      <c r="E236" s="17">
        <v>208</v>
      </c>
      <c r="F236" s="17">
        <v>7221.4944000384439</v>
      </c>
      <c r="G236" s="17">
        <v>375.47559996155724</v>
      </c>
    </row>
    <row r="237" spans="1:7">
      <c r="A237" s="17">
        <v>3</v>
      </c>
      <c r="B237" s="4">
        <v>9853.5739999999987</v>
      </c>
      <c r="E237" s="17">
        <v>209</v>
      </c>
      <c r="F237" s="17">
        <v>7221.4944000384439</v>
      </c>
      <c r="G237" s="17">
        <v>393.2055999615568</v>
      </c>
    </row>
    <row r="238" spans="1:7">
      <c r="A238" s="17">
        <v>3</v>
      </c>
      <c r="B238" s="4">
        <v>9965.1</v>
      </c>
      <c r="E238" s="17">
        <v>210</v>
      </c>
      <c r="F238" s="17">
        <v>7221.4944000384439</v>
      </c>
      <c r="G238" s="17">
        <v>399.92559996155614</v>
      </c>
    </row>
    <row r="239" spans="1:7">
      <c r="A239" s="17">
        <v>3</v>
      </c>
      <c r="B239" s="4">
        <v>9978.6099999999988</v>
      </c>
      <c r="E239" s="17">
        <v>211</v>
      </c>
      <c r="F239" s="17">
        <v>7221.4944000384439</v>
      </c>
      <c r="G239" s="17">
        <v>498.74559996155676</v>
      </c>
    </row>
    <row r="240" spans="1:7">
      <c r="A240" s="17">
        <v>3</v>
      </c>
      <c r="B240" s="4">
        <v>10021.329999999998</v>
      </c>
      <c r="E240" s="17">
        <v>212</v>
      </c>
      <c r="F240" s="17">
        <v>7221.4944000384439</v>
      </c>
      <c r="G240" s="17">
        <v>549.51559996155629</v>
      </c>
    </row>
    <row r="241" spans="1:7">
      <c r="A241" s="17">
        <v>3</v>
      </c>
      <c r="B241" s="4">
        <v>10063.120000000001</v>
      </c>
      <c r="E241" s="17">
        <v>213</v>
      </c>
      <c r="F241" s="17">
        <v>7221.4944000384439</v>
      </c>
      <c r="G241" s="17">
        <v>728.90559996155662</v>
      </c>
    </row>
    <row r="242" spans="1:7">
      <c r="A242" s="17">
        <v>3</v>
      </c>
      <c r="B242" s="4">
        <v>10075.119999999999</v>
      </c>
      <c r="E242" s="17">
        <v>214</v>
      </c>
      <c r="F242" s="17">
        <v>7221.4944000384439</v>
      </c>
      <c r="G242" s="17">
        <v>734.08559996155691</v>
      </c>
    </row>
    <row r="243" spans="1:7">
      <c r="A243" s="17">
        <v>3</v>
      </c>
      <c r="B243" s="4">
        <v>10107.48</v>
      </c>
      <c r="E243" s="17">
        <v>215</v>
      </c>
      <c r="F243" s="17">
        <v>7221.4944000384439</v>
      </c>
      <c r="G243" s="17">
        <v>746.11559996155665</v>
      </c>
    </row>
    <row r="244" spans="1:7">
      <c r="A244" s="63">
        <v>3</v>
      </c>
      <c r="B244" s="4">
        <v>10167.119999999999</v>
      </c>
      <c r="E244" s="17">
        <v>216</v>
      </c>
      <c r="F244" s="17">
        <v>7221.4944000384439</v>
      </c>
      <c r="G244" s="17">
        <v>839.10559996155553</v>
      </c>
    </row>
    <row r="245" spans="1:7">
      <c r="A245" s="17">
        <v>3</v>
      </c>
      <c r="B245" s="4">
        <v>10278.25</v>
      </c>
      <c r="E245" s="17">
        <v>217</v>
      </c>
      <c r="F245" s="17">
        <v>7221.4944000384439</v>
      </c>
      <c r="G245" s="17">
        <v>888.30559996155625</v>
      </c>
    </row>
    <row r="246" spans="1:7">
      <c r="A246" s="17">
        <v>3</v>
      </c>
      <c r="B246" s="4">
        <v>10676.039999999999</v>
      </c>
      <c r="E246" s="17">
        <v>218</v>
      </c>
      <c r="F246" s="17">
        <v>7221.4944000384439</v>
      </c>
      <c r="G246" s="17">
        <v>939.85559996155553</v>
      </c>
    </row>
    <row r="247" spans="1:7">
      <c r="A247" s="63">
        <v>3</v>
      </c>
      <c r="B247" s="4">
        <v>10747.85</v>
      </c>
      <c r="E247" s="17">
        <v>219</v>
      </c>
      <c r="F247" s="17">
        <v>7221.4944000384439</v>
      </c>
      <c r="G247" s="17">
        <v>1083.6055999615564</v>
      </c>
    </row>
    <row r="248" spans="1:7">
      <c r="A248" s="17">
        <v>3</v>
      </c>
      <c r="B248" s="4">
        <v>10921.27</v>
      </c>
      <c r="E248" s="17">
        <v>220</v>
      </c>
      <c r="F248" s="17">
        <v>7221.4944000384439</v>
      </c>
      <c r="G248" s="17">
        <v>1091.7155999615552</v>
      </c>
    </row>
    <row r="249" spans="1:7">
      <c r="A249" s="17">
        <v>3</v>
      </c>
      <c r="B249" s="4">
        <v>10988.789999999999</v>
      </c>
      <c r="E249" s="17">
        <v>221</v>
      </c>
      <c r="F249" s="17">
        <v>7221.4944000384439</v>
      </c>
      <c r="G249" s="17">
        <v>1120.1055999615546</v>
      </c>
    </row>
    <row r="250" spans="1:7">
      <c r="A250" s="17">
        <v>3</v>
      </c>
      <c r="B250" s="4">
        <v>11175.499999999998</v>
      </c>
      <c r="E250" s="17">
        <v>222</v>
      </c>
      <c r="F250" s="17">
        <v>7221.4944000384439</v>
      </c>
      <c r="G250" s="17">
        <v>1173.1955999615566</v>
      </c>
    </row>
    <row r="251" spans="1:7">
      <c r="A251" s="17">
        <v>3</v>
      </c>
      <c r="B251" s="4">
        <v>11270.1</v>
      </c>
      <c r="E251" s="17">
        <v>223</v>
      </c>
      <c r="F251" s="17">
        <v>7221.4944000384439</v>
      </c>
      <c r="G251" s="17">
        <v>1348.5055999615561</v>
      </c>
    </row>
    <row r="252" spans="1:7">
      <c r="A252" s="17">
        <v>3</v>
      </c>
      <c r="B252" s="4">
        <v>11467.53</v>
      </c>
      <c r="E252" s="17">
        <v>224</v>
      </c>
      <c r="F252" s="17">
        <v>7221.4944000384439</v>
      </c>
      <c r="G252" s="17">
        <v>1352.1855999615564</v>
      </c>
    </row>
    <row r="253" spans="1:7">
      <c r="A253" s="17">
        <v>3</v>
      </c>
      <c r="B253" s="4">
        <v>11479.570999999998</v>
      </c>
      <c r="E253" s="17">
        <v>225</v>
      </c>
      <c r="F253" s="17">
        <v>7221.4944000384439</v>
      </c>
      <c r="G253" s="17">
        <v>1365.2595999615551</v>
      </c>
    </row>
    <row r="254" spans="1:7">
      <c r="A254" s="17">
        <v>3</v>
      </c>
      <c r="B254" s="4">
        <v>12075.699999999999</v>
      </c>
      <c r="E254" s="17">
        <v>226</v>
      </c>
      <c r="F254" s="17">
        <v>7221.4944000384439</v>
      </c>
      <c r="G254" s="17">
        <v>1515.205599961555</v>
      </c>
    </row>
    <row r="255" spans="1:7">
      <c r="A255" s="63">
        <v>3</v>
      </c>
      <c r="B255" s="4">
        <v>12091.5</v>
      </c>
      <c r="E255" s="17">
        <v>227</v>
      </c>
      <c r="F255" s="17">
        <v>7221.4944000384439</v>
      </c>
      <c r="G255" s="17">
        <v>1641.1355999615571</v>
      </c>
    </row>
    <row r="256" spans="1:7">
      <c r="A256" s="17">
        <v>3</v>
      </c>
      <c r="B256" s="4">
        <v>12125.500000000002</v>
      </c>
      <c r="E256" s="17">
        <v>228</v>
      </c>
      <c r="F256" s="17">
        <v>7221.4944000384439</v>
      </c>
      <c r="G256" s="17">
        <v>1978.5255999615565</v>
      </c>
    </row>
    <row r="257" spans="1:7">
      <c r="A257" s="17">
        <v>3</v>
      </c>
      <c r="B257" s="4">
        <v>12390.029999999999</v>
      </c>
      <c r="E257" s="17">
        <v>229</v>
      </c>
      <c r="F257" s="17">
        <v>7221.4944000384439</v>
      </c>
      <c r="G257" s="17">
        <v>2059.2855999615567</v>
      </c>
    </row>
    <row r="258" spans="1:7">
      <c r="A258" s="17">
        <v>3</v>
      </c>
      <c r="B258" s="4">
        <v>12511.499999999998</v>
      </c>
      <c r="E258" s="17">
        <v>230</v>
      </c>
      <c r="F258" s="17">
        <v>7221.4944000384439</v>
      </c>
      <c r="G258" s="17">
        <v>2126.7340999615553</v>
      </c>
    </row>
    <row r="259" spans="1:7">
      <c r="A259" s="17">
        <v>3</v>
      </c>
      <c r="B259" s="4">
        <v>12568.300000000001</v>
      </c>
      <c r="E259" s="17">
        <v>231</v>
      </c>
      <c r="F259" s="17">
        <v>7221.4944000384439</v>
      </c>
      <c r="G259" s="17">
        <v>2335.3055999615553</v>
      </c>
    </row>
    <row r="260" spans="1:7">
      <c r="A260" s="17">
        <v>3</v>
      </c>
      <c r="B260" s="4">
        <v>12945.460400000002</v>
      </c>
      <c r="E260" s="17">
        <v>232</v>
      </c>
      <c r="F260" s="17">
        <v>7221.4944000384439</v>
      </c>
      <c r="G260" s="17">
        <v>2339.5955999615526</v>
      </c>
    </row>
    <row r="261" spans="1:7">
      <c r="A261" s="17">
        <v>3</v>
      </c>
      <c r="B261" s="4">
        <v>13257.999999999998</v>
      </c>
      <c r="E261" s="17">
        <v>233</v>
      </c>
      <c r="F261" s="17">
        <v>7221.4944000384439</v>
      </c>
      <c r="G261" s="17">
        <v>2558.3055999615535</v>
      </c>
    </row>
    <row r="262" spans="1:7">
      <c r="A262" s="17">
        <v>3</v>
      </c>
      <c r="B262" s="4">
        <v>13372.357000000004</v>
      </c>
      <c r="E262" s="17">
        <v>234</v>
      </c>
      <c r="F262" s="17">
        <v>7221.4944000384439</v>
      </c>
      <c r="G262" s="17">
        <v>2613.1755999615561</v>
      </c>
    </row>
    <row r="263" spans="1:7">
      <c r="A263" s="17">
        <v>3</v>
      </c>
      <c r="B263" s="4">
        <v>13598.299999999997</v>
      </c>
      <c r="E263" s="17">
        <v>235</v>
      </c>
      <c r="F263" s="17">
        <v>7221.4944000384439</v>
      </c>
      <c r="G263" s="17">
        <v>2632.0795999615548</v>
      </c>
    </row>
    <row r="264" spans="1:7">
      <c r="A264" s="63">
        <v>3</v>
      </c>
      <c r="B264" s="4">
        <v>13849.699999999999</v>
      </c>
      <c r="E264" s="17">
        <v>236</v>
      </c>
      <c r="F264" s="17">
        <v>7221.4944000384439</v>
      </c>
      <c r="G264" s="17">
        <v>2743.6055999615564</v>
      </c>
    </row>
    <row r="265" spans="1:7">
      <c r="A265" s="17">
        <v>3</v>
      </c>
      <c r="B265" s="4">
        <v>13905.999999999998</v>
      </c>
      <c r="E265" s="17">
        <v>237</v>
      </c>
      <c r="F265" s="17">
        <v>7221.4944000384439</v>
      </c>
      <c r="G265" s="17">
        <v>2757.1155999615548</v>
      </c>
    </row>
    <row r="266" spans="1:7">
      <c r="A266" s="17">
        <v>3</v>
      </c>
      <c r="B266" s="4">
        <v>14133.000000000002</v>
      </c>
      <c r="E266" s="17">
        <v>238</v>
      </c>
      <c r="F266" s="17">
        <v>7221.4944000384439</v>
      </c>
      <c r="G266" s="17">
        <v>2799.8355999615542</v>
      </c>
    </row>
    <row r="267" spans="1:7">
      <c r="A267" s="17">
        <v>3</v>
      </c>
      <c r="B267" s="4">
        <v>14358.9</v>
      </c>
      <c r="E267" s="17">
        <v>239</v>
      </c>
      <c r="F267" s="17">
        <v>7221.4944000384439</v>
      </c>
      <c r="G267" s="17">
        <v>2841.6255999615569</v>
      </c>
    </row>
    <row r="268" spans="1:7">
      <c r="A268" s="17">
        <v>3</v>
      </c>
      <c r="B268" s="4">
        <v>14398.89</v>
      </c>
      <c r="E268" s="17">
        <v>240</v>
      </c>
      <c r="F268" s="17">
        <v>7221.4944000384439</v>
      </c>
      <c r="G268" s="17">
        <v>2853.6255999615551</v>
      </c>
    </row>
    <row r="269" spans="1:7">
      <c r="A269" s="63">
        <v>3</v>
      </c>
      <c r="B269" s="4">
        <v>14518.400000000001</v>
      </c>
      <c r="E269" s="17">
        <v>241</v>
      </c>
      <c r="F269" s="17">
        <v>7221.4944000384439</v>
      </c>
      <c r="G269" s="17">
        <v>2885.9855999615556</v>
      </c>
    </row>
    <row r="270" spans="1:7">
      <c r="A270" s="17">
        <v>3</v>
      </c>
      <c r="B270" s="4">
        <v>14621.831999999999</v>
      </c>
      <c r="E270" s="17">
        <v>242</v>
      </c>
      <c r="F270" s="17">
        <v>7221.4944000384439</v>
      </c>
      <c r="G270" s="17">
        <v>2945.6255999615551</v>
      </c>
    </row>
    <row r="271" spans="1:7">
      <c r="A271" s="17">
        <v>3</v>
      </c>
      <c r="B271" s="4">
        <v>15018.888999999997</v>
      </c>
      <c r="E271" s="17">
        <v>243</v>
      </c>
      <c r="F271" s="17">
        <v>7221.4944000384439</v>
      </c>
      <c r="G271" s="17">
        <v>3056.7555999615561</v>
      </c>
    </row>
    <row r="272" spans="1:7">
      <c r="A272" s="17">
        <v>3</v>
      </c>
      <c r="B272" s="4">
        <v>15902.97</v>
      </c>
      <c r="E272" s="17">
        <v>244</v>
      </c>
      <c r="F272" s="17">
        <v>7221.4944000384439</v>
      </c>
      <c r="G272" s="17">
        <v>3454.5455999615551</v>
      </c>
    </row>
    <row r="273" spans="1:7">
      <c r="A273" s="17">
        <v>3</v>
      </c>
      <c r="B273" s="4">
        <v>16997.300000000003</v>
      </c>
      <c r="E273" s="17">
        <v>245</v>
      </c>
      <c r="F273" s="17">
        <v>7221.4944000384439</v>
      </c>
      <c r="G273" s="17">
        <v>3526.3555999615564</v>
      </c>
    </row>
    <row r="274" spans="1:7">
      <c r="A274" s="17">
        <v>3</v>
      </c>
      <c r="B274" s="4">
        <v>19121.8</v>
      </c>
      <c r="E274" s="17">
        <v>246</v>
      </c>
      <c r="F274" s="17">
        <v>7221.4944000384439</v>
      </c>
      <c r="G274" s="17">
        <v>3699.7755999615565</v>
      </c>
    </row>
    <row r="275" spans="1:7">
      <c r="A275" s="17">
        <v>3</v>
      </c>
      <c r="B275" s="4">
        <v>19679.98</v>
      </c>
      <c r="E275" s="17">
        <v>247</v>
      </c>
      <c r="F275" s="17">
        <v>7221.4944000384439</v>
      </c>
      <c r="G275" s="17">
        <v>3767.2955999615551</v>
      </c>
    </row>
    <row r="276" spans="1:7">
      <c r="A276" s="17">
        <v>4</v>
      </c>
      <c r="B276" s="4">
        <v>1910.4699999999998</v>
      </c>
      <c r="E276" s="17">
        <v>248</v>
      </c>
      <c r="F276" s="17">
        <v>7221.4944000384439</v>
      </c>
      <c r="G276" s="17">
        <v>3954.0055999615543</v>
      </c>
    </row>
    <row r="277" spans="1:7">
      <c r="A277" s="17">
        <v>4</v>
      </c>
      <c r="B277" s="4">
        <v>2384.5</v>
      </c>
      <c r="E277" s="17">
        <v>249</v>
      </c>
      <c r="F277" s="17">
        <v>7221.4944000384439</v>
      </c>
      <c r="G277" s="17">
        <v>4048.6055999615564</v>
      </c>
    </row>
    <row r="278" spans="1:7">
      <c r="A278" s="17">
        <v>4</v>
      </c>
      <c r="B278" s="4">
        <v>2559.9650000000006</v>
      </c>
      <c r="E278" s="17">
        <v>250</v>
      </c>
      <c r="F278" s="17">
        <v>7221.4944000384439</v>
      </c>
      <c r="G278" s="17">
        <v>4246.0355999615567</v>
      </c>
    </row>
    <row r="279" spans="1:7">
      <c r="A279" s="17">
        <v>4</v>
      </c>
      <c r="B279" s="4">
        <v>3138.52</v>
      </c>
      <c r="E279" s="17">
        <v>251</v>
      </c>
      <c r="F279" s="17">
        <v>7221.4944000384439</v>
      </c>
      <c r="G279" s="17">
        <v>4258.0765999615542</v>
      </c>
    </row>
    <row r="280" spans="1:7">
      <c r="A280" s="17">
        <v>4</v>
      </c>
      <c r="B280" s="4">
        <v>3351.2799999999997</v>
      </c>
      <c r="E280" s="17">
        <v>252</v>
      </c>
      <c r="F280" s="17">
        <v>7221.4944000384439</v>
      </c>
      <c r="G280" s="17">
        <v>4854.205599961555</v>
      </c>
    </row>
    <row r="281" spans="1:7">
      <c r="A281" s="17">
        <v>4</v>
      </c>
      <c r="B281" s="4">
        <v>3434.6</v>
      </c>
      <c r="E281" s="17">
        <v>253</v>
      </c>
      <c r="F281" s="17">
        <v>7221.4944000384439</v>
      </c>
      <c r="G281" s="17">
        <v>4870.0055999615561</v>
      </c>
    </row>
    <row r="282" spans="1:7">
      <c r="A282" s="17">
        <v>4</v>
      </c>
      <c r="B282" s="4">
        <v>4203.4000000000005</v>
      </c>
      <c r="E282" s="17">
        <v>254</v>
      </c>
      <c r="F282" s="17">
        <v>7221.4944000384439</v>
      </c>
      <c r="G282" s="17">
        <v>4904.0055999615579</v>
      </c>
    </row>
    <row r="283" spans="1:7">
      <c r="A283" s="63">
        <v>4</v>
      </c>
      <c r="B283" s="4">
        <v>4268.6000000000004</v>
      </c>
      <c r="E283" s="17">
        <v>255</v>
      </c>
      <c r="F283" s="17">
        <v>7221.4944000384439</v>
      </c>
      <c r="G283" s="17">
        <v>5168.5355999615549</v>
      </c>
    </row>
    <row r="284" spans="1:7">
      <c r="A284" s="17">
        <v>4</v>
      </c>
      <c r="B284" s="4">
        <v>4366.66</v>
      </c>
      <c r="E284" s="17">
        <v>256</v>
      </c>
      <c r="F284" s="17">
        <v>7221.4944000384439</v>
      </c>
      <c r="G284" s="17">
        <v>5290.0055999615543</v>
      </c>
    </row>
    <row r="285" spans="1:7">
      <c r="A285" s="17">
        <v>4</v>
      </c>
      <c r="B285" s="4">
        <v>4495.62</v>
      </c>
      <c r="E285" s="17">
        <v>257</v>
      </c>
      <c r="F285" s="17">
        <v>7221.4944000384439</v>
      </c>
      <c r="G285" s="17">
        <v>5346.8055999615572</v>
      </c>
    </row>
    <row r="286" spans="1:7">
      <c r="A286" s="17">
        <v>4</v>
      </c>
      <c r="B286" s="4">
        <v>4610.1799999999985</v>
      </c>
      <c r="E286" s="17">
        <v>258</v>
      </c>
      <c r="F286" s="17">
        <v>7221.4944000384439</v>
      </c>
      <c r="G286" s="17">
        <v>5723.9659999615578</v>
      </c>
    </row>
    <row r="287" spans="1:7">
      <c r="A287" s="17">
        <v>4</v>
      </c>
      <c r="B287" s="4">
        <v>4646.92</v>
      </c>
      <c r="E287" s="17">
        <v>259</v>
      </c>
      <c r="F287" s="17">
        <v>7221.4944000384439</v>
      </c>
      <c r="G287" s="17">
        <v>6036.5055999615543</v>
      </c>
    </row>
    <row r="288" spans="1:7">
      <c r="A288" s="17">
        <v>4</v>
      </c>
      <c r="B288" s="4">
        <v>4652.6109999999999</v>
      </c>
      <c r="E288" s="17">
        <v>260</v>
      </c>
      <c r="F288" s="17">
        <v>7221.4944000384439</v>
      </c>
      <c r="G288" s="17">
        <v>6150.8625999615597</v>
      </c>
    </row>
    <row r="289" spans="1:7">
      <c r="A289" s="17">
        <v>4</v>
      </c>
      <c r="B289" s="4">
        <v>4698.5490000000009</v>
      </c>
      <c r="E289" s="17">
        <v>261</v>
      </c>
      <c r="F289" s="17">
        <v>7221.4944000384439</v>
      </c>
      <c r="G289" s="17">
        <v>6376.8055999615535</v>
      </c>
    </row>
    <row r="290" spans="1:7">
      <c r="A290" s="17">
        <v>4</v>
      </c>
      <c r="B290" s="4">
        <v>4725.8939999999993</v>
      </c>
      <c r="E290" s="17">
        <v>262</v>
      </c>
      <c r="F290" s="17">
        <v>7221.4944000384439</v>
      </c>
      <c r="G290" s="17">
        <v>6628.205599961555</v>
      </c>
    </row>
    <row r="291" spans="1:7">
      <c r="A291" s="17">
        <v>4</v>
      </c>
      <c r="B291" s="4">
        <v>4732.4299999999994</v>
      </c>
      <c r="E291" s="17">
        <v>263</v>
      </c>
      <c r="F291" s="17">
        <v>7221.4944000384439</v>
      </c>
      <c r="G291" s="17">
        <v>6684.5055999615543</v>
      </c>
    </row>
    <row r="292" spans="1:7">
      <c r="A292" s="63">
        <v>4</v>
      </c>
      <c r="B292" s="4">
        <v>4903.79</v>
      </c>
      <c r="E292" s="17">
        <v>264</v>
      </c>
      <c r="F292" s="17">
        <v>7221.4944000384439</v>
      </c>
      <c r="G292" s="17">
        <v>6911.5055999615579</v>
      </c>
    </row>
    <row r="293" spans="1:7">
      <c r="A293" s="17">
        <v>4</v>
      </c>
      <c r="B293" s="4">
        <v>4973.0899999999992</v>
      </c>
      <c r="E293" s="17">
        <v>265</v>
      </c>
      <c r="F293" s="17">
        <v>7221.4944000384439</v>
      </c>
      <c r="G293" s="17">
        <v>7137.4055999615557</v>
      </c>
    </row>
    <row r="294" spans="1:7">
      <c r="A294" s="17">
        <v>4</v>
      </c>
      <c r="B294" s="4">
        <v>5353.58</v>
      </c>
      <c r="E294" s="17">
        <v>266</v>
      </c>
      <c r="F294" s="17">
        <v>7221.4944000384439</v>
      </c>
      <c r="G294" s="17">
        <v>7177.3955999615555</v>
      </c>
    </row>
    <row r="295" spans="1:7">
      <c r="A295" s="17">
        <v>4</v>
      </c>
      <c r="B295" s="4">
        <v>5454.7400000000007</v>
      </c>
      <c r="E295" s="17">
        <v>267</v>
      </c>
      <c r="F295" s="17">
        <v>7221.4944000384439</v>
      </c>
      <c r="G295" s="17">
        <v>7296.9055999615575</v>
      </c>
    </row>
    <row r="296" spans="1:7">
      <c r="A296" s="63">
        <v>4</v>
      </c>
      <c r="B296" s="4">
        <v>5497.0199999999986</v>
      </c>
      <c r="E296" s="17">
        <v>268</v>
      </c>
      <c r="F296" s="17">
        <v>7221.4944000384439</v>
      </c>
      <c r="G296" s="17">
        <v>7400.3375999615546</v>
      </c>
    </row>
    <row r="297" spans="1:7">
      <c r="A297" s="17">
        <v>4</v>
      </c>
      <c r="B297" s="4">
        <v>5715.6840000000002</v>
      </c>
      <c r="E297" s="17">
        <v>269</v>
      </c>
      <c r="F297" s="17">
        <v>7221.4944000384439</v>
      </c>
      <c r="G297" s="17">
        <v>7797.3945999615535</v>
      </c>
    </row>
    <row r="298" spans="1:7">
      <c r="A298" s="17">
        <v>4</v>
      </c>
      <c r="B298" s="4">
        <v>5744.65</v>
      </c>
      <c r="E298" s="17">
        <v>270</v>
      </c>
      <c r="F298" s="17">
        <v>7221.4944000384439</v>
      </c>
      <c r="G298" s="17">
        <v>8681.4755999615554</v>
      </c>
    </row>
    <row r="299" spans="1:7">
      <c r="A299" s="17">
        <v>4</v>
      </c>
      <c r="B299" s="4">
        <v>5962.8099999999995</v>
      </c>
      <c r="E299" s="17">
        <v>271</v>
      </c>
      <c r="F299" s="17">
        <v>7221.4944000384439</v>
      </c>
      <c r="G299" s="17">
        <v>9775.805599961559</v>
      </c>
    </row>
    <row r="300" spans="1:7">
      <c r="A300" s="63">
        <v>4</v>
      </c>
      <c r="B300" s="4">
        <v>6088.28</v>
      </c>
      <c r="E300" s="17">
        <v>272</v>
      </c>
      <c r="F300" s="17">
        <v>7221.4944000384439</v>
      </c>
      <c r="G300" s="17">
        <v>11900.305599961555</v>
      </c>
    </row>
    <row r="301" spans="1:7">
      <c r="A301" s="63">
        <v>4</v>
      </c>
      <c r="B301" s="4">
        <v>6211.3000000000011</v>
      </c>
      <c r="E301" s="17">
        <v>273</v>
      </c>
      <c r="F301" s="17">
        <v>7221.4944000384439</v>
      </c>
      <c r="G301" s="17">
        <v>12458.485599961556</v>
      </c>
    </row>
    <row r="302" spans="1:7">
      <c r="A302" s="17">
        <v>4</v>
      </c>
      <c r="B302" s="4">
        <v>6802.91</v>
      </c>
      <c r="E302" s="17">
        <v>274</v>
      </c>
      <c r="F302" s="17">
        <v>8915.9534023512551</v>
      </c>
      <c r="G302" s="17">
        <v>-7005.4834023512558</v>
      </c>
    </row>
    <row r="303" spans="1:7">
      <c r="A303" s="17">
        <v>4</v>
      </c>
      <c r="B303" s="4">
        <v>6830.95</v>
      </c>
      <c r="E303" s="17">
        <v>275</v>
      </c>
      <c r="F303" s="17">
        <v>8915.9534023512551</v>
      </c>
      <c r="G303" s="17">
        <v>-6531.4534023512551</v>
      </c>
    </row>
    <row r="304" spans="1:7">
      <c r="A304" s="17">
        <v>4</v>
      </c>
      <c r="B304" s="4">
        <v>6885.2999999999993</v>
      </c>
      <c r="E304" s="17">
        <v>276</v>
      </c>
      <c r="F304" s="17">
        <v>8915.9534023512551</v>
      </c>
      <c r="G304" s="17">
        <v>-6355.988402351255</v>
      </c>
    </row>
    <row r="305" spans="1:7">
      <c r="A305" s="17">
        <v>4</v>
      </c>
      <c r="B305" s="4">
        <v>6975.9000000000005</v>
      </c>
      <c r="E305" s="17">
        <v>277</v>
      </c>
      <c r="F305" s="17">
        <v>8915.9534023512551</v>
      </c>
      <c r="G305" s="17">
        <v>-5777.4334023512547</v>
      </c>
    </row>
    <row r="306" spans="1:7">
      <c r="A306" s="17">
        <v>4</v>
      </c>
      <c r="B306" s="4">
        <v>6987.7400000000007</v>
      </c>
      <c r="E306" s="17">
        <v>278</v>
      </c>
      <c r="F306" s="17">
        <v>8915.9534023512551</v>
      </c>
      <c r="G306" s="17">
        <v>-5564.6734023512554</v>
      </c>
    </row>
    <row r="307" spans="1:7">
      <c r="A307" s="17">
        <v>4</v>
      </c>
      <c r="B307" s="4">
        <v>7079.0099999999993</v>
      </c>
      <c r="E307" s="17">
        <v>279</v>
      </c>
      <c r="F307" s="17">
        <v>8915.9534023512551</v>
      </c>
      <c r="G307" s="17">
        <v>-5481.3534023512548</v>
      </c>
    </row>
    <row r="308" spans="1:7">
      <c r="A308" s="17">
        <v>4</v>
      </c>
      <c r="B308" s="4">
        <v>7150.68</v>
      </c>
      <c r="E308" s="17">
        <v>280</v>
      </c>
      <c r="F308" s="17">
        <v>8915.9534023512551</v>
      </c>
      <c r="G308" s="17">
        <v>-4712.5534023512546</v>
      </c>
    </row>
    <row r="309" spans="1:7">
      <c r="A309" s="17">
        <v>4</v>
      </c>
      <c r="B309" s="4">
        <v>7524.0649999999996</v>
      </c>
      <c r="E309" s="17">
        <v>281</v>
      </c>
      <c r="F309" s="17">
        <v>8915.9534023512551</v>
      </c>
      <c r="G309" s="17">
        <v>-4647.3534023512548</v>
      </c>
    </row>
    <row r="310" spans="1:7">
      <c r="A310" s="17">
        <v>4</v>
      </c>
      <c r="B310" s="4">
        <v>7882.8</v>
      </c>
      <c r="E310" s="17">
        <v>282</v>
      </c>
      <c r="F310" s="17">
        <v>8915.9534023512551</v>
      </c>
      <c r="G310" s="17">
        <v>-4549.2934023512553</v>
      </c>
    </row>
    <row r="311" spans="1:7">
      <c r="A311" s="17">
        <v>4</v>
      </c>
      <c r="B311" s="4">
        <v>8036.1239999999998</v>
      </c>
      <c r="E311" s="17">
        <v>283</v>
      </c>
      <c r="F311" s="17">
        <v>8915.9534023512551</v>
      </c>
      <c r="G311" s="17">
        <v>-4420.3334023512552</v>
      </c>
    </row>
    <row r="312" spans="1:7">
      <c r="A312" s="63">
        <v>4</v>
      </c>
      <c r="B312" s="4">
        <v>8382.2200000000012</v>
      </c>
      <c r="E312" s="17">
        <v>284</v>
      </c>
      <c r="F312" s="17">
        <v>8915.9534023512551</v>
      </c>
      <c r="G312" s="17">
        <v>-4305.7734023512567</v>
      </c>
    </row>
    <row r="313" spans="1:7">
      <c r="A313" s="17">
        <v>4</v>
      </c>
      <c r="B313" s="4">
        <v>8401.8799999999992</v>
      </c>
      <c r="E313" s="17">
        <v>285</v>
      </c>
      <c r="F313" s="17">
        <v>8915.9534023512551</v>
      </c>
      <c r="G313" s="17">
        <v>-4269.0334023512551</v>
      </c>
    </row>
    <row r="314" spans="1:7">
      <c r="A314" s="17">
        <v>4</v>
      </c>
      <c r="B314" s="4">
        <v>8688.83</v>
      </c>
      <c r="E314" s="17">
        <v>286</v>
      </c>
      <c r="F314" s="17">
        <v>8915.9534023512551</v>
      </c>
      <c r="G314" s="17">
        <v>-4263.3424023512553</v>
      </c>
    </row>
    <row r="315" spans="1:7">
      <c r="A315" s="17">
        <v>4</v>
      </c>
      <c r="B315" s="4">
        <v>8782.3184000000001</v>
      </c>
      <c r="E315" s="17">
        <v>287</v>
      </c>
      <c r="F315" s="17">
        <v>8915.9534023512551</v>
      </c>
      <c r="G315" s="17">
        <v>-4217.4044023512542</v>
      </c>
    </row>
    <row r="316" spans="1:7">
      <c r="A316" s="63">
        <v>4</v>
      </c>
      <c r="B316" s="4">
        <v>8925.119999999999</v>
      </c>
      <c r="E316" s="17">
        <v>288</v>
      </c>
      <c r="F316" s="17">
        <v>8915.9534023512551</v>
      </c>
      <c r="G316" s="17">
        <v>-4190.0594023512558</v>
      </c>
    </row>
    <row r="317" spans="1:7">
      <c r="A317" s="17">
        <v>4</v>
      </c>
      <c r="B317" s="4">
        <v>9116.5400000000009</v>
      </c>
      <c r="E317" s="17">
        <v>289</v>
      </c>
      <c r="F317" s="17">
        <v>8915.9534023512551</v>
      </c>
      <c r="G317" s="17">
        <v>-4183.5234023512558</v>
      </c>
    </row>
    <row r="318" spans="1:7">
      <c r="A318" s="17">
        <v>4</v>
      </c>
      <c r="B318" s="4">
        <v>9121.7000000000007</v>
      </c>
      <c r="E318" s="17">
        <v>290</v>
      </c>
      <c r="F318" s="17">
        <v>8915.9534023512551</v>
      </c>
      <c r="G318" s="17">
        <v>-4012.1634023512552</v>
      </c>
    </row>
    <row r="319" spans="1:7">
      <c r="A319" s="17">
        <v>4</v>
      </c>
      <c r="B319" s="4">
        <v>9607.08</v>
      </c>
      <c r="E319" s="17">
        <v>291</v>
      </c>
      <c r="F319" s="17">
        <v>8915.9534023512551</v>
      </c>
      <c r="G319" s="17">
        <v>-3942.8634023512559</v>
      </c>
    </row>
    <row r="320" spans="1:7">
      <c r="A320" s="63">
        <v>4</v>
      </c>
      <c r="B320" s="4">
        <v>9629.32</v>
      </c>
      <c r="E320" s="17">
        <v>292</v>
      </c>
      <c r="F320" s="17">
        <v>8915.9534023512551</v>
      </c>
      <c r="G320" s="17">
        <v>-3562.3734023512552</v>
      </c>
    </row>
    <row r="321" spans="1:7">
      <c r="A321" s="17">
        <v>4</v>
      </c>
      <c r="B321" s="4">
        <v>9766.8200000000015</v>
      </c>
      <c r="E321" s="17">
        <v>293</v>
      </c>
      <c r="F321" s="17">
        <v>8915.9534023512551</v>
      </c>
      <c r="G321" s="17">
        <v>-3461.2134023512544</v>
      </c>
    </row>
    <row r="322" spans="1:7">
      <c r="A322" s="17">
        <v>4</v>
      </c>
      <c r="B322" s="4">
        <v>9921.8200000000015</v>
      </c>
      <c r="E322" s="17">
        <v>294</v>
      </c>
      <c r="F322" s="17">
        <v>8915.9534023512551</v>
      </c>
      <c r="G322" s="17">
        <v>-3418.9334023512565</v>
      </c>
    </row>
    <row r="323" spans="1:7">
      <c r="A323" s="17">
        <v>4</v>
      </c>
      <c r="B323" s="4">
        <v>9951.32</v>
      </c>
      <c r="E323" s="17">
        <v>295</v>
      </c>
      <c r="F323" s="17">
        <v>8915.9534023512551</v>
      </c>
      <c r="G323" s="17">
        <v>-3200.2694023512549</v>
      </c>
    </row>
    <row r="324" spans="1:7">
      <c r="A324" s="17">
        <v>4</v>
      </c>
      <c r="B324" s="4">
        <v>10504.28</v>
      </c>
      <c r="E324" s="17">
        <v>296</v>
      </c>
      <c r="F324" s="17">
        <v>8915.9534023512551</v>
      </c>
      <c r="G324" s="17">
        <v>-3171.3034023512555</v>
      </c>
    </row>
    <row r="325" spans="1:7">
      <c r="A325" s="17">
        <v>4</v>
      </c>
      <c r="B325" s="4">
        <v>11282.88</v>
      </c>
      <c r="E325" s="17">
        <v>297</v>
      </c>
      <c r="F325" s="17">
        <v>8915.9534023512551</v>
      </c>
      <c r="G325" s="17">
        <v>-2953.1434023512556</v>
      </c>
    </row>
    <row r="326" spans="1:7">
      <c r="A326" s="17">
        <v>4</v>
      </c>
      <c r="B326" s="4">
        <v>11473.28</v>
      </c>
      <c r="E326" s="17">
        <v>298</v>
      </c>
      <c r="F326" s="17">
        <v>8915.9534023512551</v>
      </c>
      <c r="G326" s="17">
        <v>-2827.6734023512554</v>
      </c>
    </row>
    <row r="327" spans="1:7">
      <c r="A327" s="17">
        <v>4</v>
      </c>
      <c r="B327" s="4">
        <v>11603.3</v>
      </c>
      <c r="E327" s="17">
        <v>299</v>
      </c>
      <c r="F327" s="17">
        <v>8915.9534023512551</v>
      </c>
      <c r="G327" s="17">
        <v>-2704.653402351254</v>
      </c>
    </row>
    <row r="328" spans="1:7">
      <c r="A328" s="17">
        <v>4</v>
      </c>
      <c r="B328" s="4">
        <v>11672.3</v>
      </c>
      <c r="E328" s="17">
        <v>300</v>
      </c>
      <c r="F328" s="17">
        <v>8915.9534023512551</v>
      </c>
      <c r="G328" s="17">
        <v>-2113.0434023512553</v>
      </c>
    </row>
    <row r="329" spans="1:7">
      <c r="A329" s="17">
        <v>4</v>
      </c>
      <c r="B329" s="4">
        <v>11853.22</v>
      </c>
      <c r="E329" s="17">
        <v>301</v>
      </c>
      <c r="F329" s="17">
        <v>8915.9534023512551</v>
      </c>
      <c r="G329" s="17">
        <v>-2085.0034023512553</v>
      </c>
    </row>
    <row r="330" spans="1:7">
      <c r="A330" s="63">
        <v>4</v>
      </c>
      <c r="B330" s="4">
        <v>12089.65</v>
      </c>
      <c r="E330" s="17">
        <v>302</v>
      </c>
      <c r="F330" s="17">
        <v>8915.9534023512551</v>
      </c>
      <c r="G330" s="17">
        <v>-2030.6534023512559</v>
      </c>
    </row>
    <row r="331" spans="1:7">
      <c r="A331" s="17">
        <v>4</v>
      </c>
      <c r="B331" s="4">
        <v>12329.710000000001</v>
      </c>
      <c r="E331" s="17">
        <v>303</v>
      </c>
      <c r="F331" s="17">
        <v>8915.9534023512551</v>
      </c>
      <c r="G331" s="17">
        <v>-1940.0534023512546</v>
      </c>
    </row>
    <row r="332" spans="1:7">
      <c r="A332" s="17">
        <v>4</v>
      </c>
      <c r="B332" s="4">
        <v>12550.19</v>
      </c>
      <c r="E332" s="17">
        <v>304</v>
      </c>
      <c r="F332" s="17">
        <v>8915.9534023512551</v>
      </c>
      <c r="G332" s="17">
        <v>-1928.2134023512544</v>
      </c>
    </row>
    <row r="333" spans="1:7">
      <c r="A333" s="17">
        <v>4</v>
      </c>
      <c r="B333" s="4">
        <v>13548.650000000001</v>
      </c>
      <c r="E333" s="17">
        <v>305</v>
      </c>
      <c r="F333" s="17">
        <v>8915.9534023512551</v>
      </c>
      <c r="G333" s="17">
        <v>-1836.9434023512558</v>
      </c>
    </row>
    <row r="334" spans="1:7">
      <c r="A334" s="17">
        <v>4</v>
      </c>
      <c r="B334" s="4">
        <v>14609.000000000002</v>
      </c>
      <c r="E334" s="17">
        <v>306</v>
      </c>
      <c r="F334" s="17">
        <v>8915.9534023512551</v>
      </c>
      <c r="G334" s="17">
        <v>-1765.2734023512548</v>
      </c>
    </row>
    <row r="335" spans="1:7">
      <c r="A335" s="17">
        <v>4</v>
      </c>
      <c r="B335" s="4">
        <v>14611.9969</v>
      </c>
      <c r="E335" s="17">
        <v>307</v>
      </c>
      <c r="F335" s="17">
        <v>8915.9534023512551</v>
      </c>
      <c r="G335" s="17">
        <v>-1391.8884023512555</v>
      </c>
    </row>
    <row r="336" spans="1:7">
      <c r="A336" s="17">
        <v>4</v>
      </c>
      <c r="B336" s="4">
        <v>14723.1</v>
      </c>
      <c r="E336" s="17">
        <v>308</v>
      </c>
      <c r="F336" s="17">
        <v>8915.9534023512551</v>
      </c>
      <c r="G336" s="17">
        <v>-1033.153402351255</v>
      </c>
    </row>
    <row r="337" spans="1:7">
      <c r="A337" s="17">
        <v>4</v>
      </c>
      <c r="B337" s="4">
        <v>15558.889999999998</v>
      </c>
      <c r="E337" s="17">
        <v>309</v>
      </c>
      <c r="F337" s="17">
        <v>8915.9534023512551</v>
      </c>
      <c r="G337" s="17">
        <v>-879.82940235125534</v>
      </c>
    </row>
    <row r="338" spans="1:7">
      <c r="A338" s="17">
        <v>4</v>
      </c>
      <c r="B338" s="4">
        <v>16304.859999999999</v>
      </c>
      <c r="E338" s="17">
        <v>310</v>
      </c>
      <c r="F338" s="17">
        <v>8915.9534023512551</v>
      </c>
      <c r="G338" s="17">
        <v>-533.73340235125397</v>
      </c>
    </row>
    <row r="339" spans="1:7">
      <c r="A339" s="63">
        <v>4</v>
      </c>
      <c r="B339" s="4">
        <v>16538.739999999998</v>
      </c>
      <c r="E339" s="17">
        <v>311</v>
      </c>
      <c r="F339" s="17">
        <v>8915.9534023512551</v>
      </c>
      <c r="G339" s="17">
        <v>-514.07340235125594</v>
      </c>
    </row>
    <row r="340" spans="1:7">
      <c r="A340" s="17">
        <v>4</v>
      </c>
      <c r="B340" s="4">
        <v>16599.725700000003</v>
      </c>
      <c r="E340" s="17">
        <v>312</v>
      </c>
      <c r="F340" s="17">
        <v>8915.9534023512551</v>
      </c>
      <c r="G340" s="17">
        <v>-227.12340235125521</v>
      </c>
    </row>
    <row r="341" spans="1:7">
      <c r="A341" s="63">
        <v>4</v>
      </c>
      <c r="B341" s="4">
        <v>17087.5</v>
      </c>
      <c r="E341" s="17">
        <v>313</v>
      </c>
      <c r="F341" s="17">
        <v>8915.9534023512551</v>
      </c>
      <c r="G341" s="17">
        <v>-133.63500235125503</v>
      </c>
    </row>
    <row r="342" spans="1:7">
      <c r="A342" s="17">
        <v>4</v>
      </c>
      <c r="B342" s="4">
        <v>19216.536</v>
      </c>
      <c r="E342" s="17">
        <v>314</v>
      </c>
      <c r="F342" s="17">
        <v>8915.9534023512551</v>
      </c>
      <c r="G342" s="17">
        <v>9.1665976487438456</v>
      </c>
    </row>
    <row r="343" spans="1:7">
      <c r="A343" s="17">
        <v>5</v>
      </c>
      <c r="B343" s="4">
        <v>3813.83</v>
      </c>
      <c r="E343" s="17">
        <v>315</v>
      </c>
      <c r="F343" s="17">
        <v>8915.9534023512551</v>
      </c>
      <c r="G343" s="17">
        <v>200.58659764874574</v>
      </c>
    </row>
    <row r="344" spans="1:7">
      <c r="A344" s="17">
        <v>5</v>
      </c>
      <c r="B344" s="4">
        <v>5257.7099999999991</v>
      </c>
      <c r="E344" s="17">
        <v>316</v>
      </c>
      <c r="F344" s="17">
        <v>8915.9534023512551</v>
      </c>
      <c r="G344" s="17">
        <v>205.74659764874559</v>
      </c>
    </row>
    <row r="345" spans="1:7">
      <c r="A345" s="17">
        <v>5</v>
      </c>
      <c r="B345" s="4">
        <v>6038.4179999999997</v>
      </c>
      <c r="E345" s="17">
        <v>317</v>
      </c>
      <c r="F345" s="17">
        <v>8915.9534023512551</v>
      </c>
      <c r="G345" s="17">
        <v>691.12659764874479</v>
      </c>
    </row>
    <row r="346" spans="1:7">
      <c r="A346" s="17">
        <v>5</v>
      </c>
      <c r="B346" s="4">
        <v>6530.1759000000002</v>
      </c>
      <c r="E346" s="17">
        <v>318</v>
      </c>
      <c r="F346" s="17">
        <v>8915.9534023512551</v>
      </c>
      <c r="G346" s="17">
        <v>713.36659764874457</v>
      </c>
    </row>
    <row r="347" spans="1:7">
      <c r="A347" s="17">
        <v>5</v>
      </c>
      <c r="B347" s="4">
        <v>8097.6999999999989</v>
      </c>
      <c r="E347" s="17">
        <v>319</v>
      </c>
      <c r="F347" s="17">
        <v>8915.9534023512551</v>
      </c>
      <c r="G347" s="17">
        <v>850.86659764874639</v>
      </c>
    </row>
    <row r="348" spans="1:7">
      <c r="A348" s="17">
        <v>5</v>
      </c>
      <c r="B348" s="4">
        <v>9396.3499999999985</v>
      </c>
      <c r="E348" s="17">
        <v>320</v>
      </c>
      <c r="F348" s="17">
        <v>8915.9534023512551</v>
      </c>
      <c r="G348" s="17">
        <v>1005.8665976487464</v>
      </c>
    </row>
    <row r="349" spans="1:7">
      <c r="A349" s="17">
        <v>5</v>
      </c>
      <c r="B349" s="4">
        <v>10688</v>
      </c>
      <c r="E349" s="17">
        <v>321</v>
      </c>
      <c r="F349" s="17">
        <v>8915.9534023512551</v>
      </c>
      <c r="G349" s="17">
        <v>1035.3665976487446</v>
      </c>
    </row>
    <row r="350" spans="1:7">
      <c r="A350" s="17">
        <v>5</v>
      </c>
      <c r="B350" s="4">
        <v>11138.199999999999</v>
      </c>
      <c r="E350" s="17">
        <v>322</v>
      </c>
      <c r="F350" s="17">
        <v>8915.9534023512551</v>
      </c>
      <c r="G350" s="17">
        <v>1588.3265976487455</v>
      </c>
    </row>
    <row r="351" spans="1:7">
      <c r="A351" s="63">
        <v>5</v>
      </c>
      <c r="B351" s="4">
        <v>11592.07</v>
      </c>
      <c r="E351" s="17">
        <v>323</v>
      </c>
      <c r="F351" s="17">
        <v>8915.9534023512551</v>
      </c>
      <c r="G351" s="17">
        <v>2366.9265976487441</v>
      </c>
    </row>
    <row r="352" spans="1:7">
      <c r="A352" s="63">
        <v>5</v>
      </c>
      <c r="B352" s="4">
        <v>11629.9838</v>
      </c>
      <c r="E352" s="17">
        <v>324</v>
      </c>
      <c r="F352" s="17">
        <v>8915.9534023512551</v>
      </c>
      <c r="G352" s="17">
        <v>2557.3265976487455</v>
      </c>
    </row>
    <row r="353" spans="1:7">
      <c r="A353" s="17">
        <v>5</v>
      </c>
      <c r="B353" s="4">
        <v>11760.87</v>
      </c>
      <c r="E353" s="17">
        <v>325</v>
      </c>
      <c r="F353" s="17">
        <v>8915.9534023512551</v>
      </c>
      <c r="G353" s="17">
        <v>2687.3465976487441</v>
      </c>
    </row>
    <row r="354" spans="1:7">
      <c r="A354" s="17">
        <v>5</v>
      </c>
      <c r="B354" s="4">
        <v>11881.71</v>
      </c>
      <c r="E354" s="17">
        <v>326</v>
      </c>
      <c r="F354" s="17">
        <v>8915.9534023512551</v>
      </c>
      <c r="G354" s="17">
        <v>2756.3465976487441</v>
      </c>
    </row>
    <row r="355" spans="1:7">
      <c r="A355" s="17">
        <v>5</v>
      </c>
      <c r="B355" s="4">
        <v>12974.349700000001</v>
      </c>
      <c r="E355" s="17">
        <v>327</v>
      </c>
      <c r="F355" s="17">
        <v>8915.9534023512551</v>
      </c>
      <c r="G355" s="17">
        <v>2937.2665976487442</v>
      </c>
    </row>
    <row r="356" spans="1:7">
      <c r="A356" s="17">
        <v>5</v>
      </c>
      <c r="B356" s="4">
        <v>13004.580000000002</v>
      </c>
      <c r="E356" s="17">
        <v>328</v>
      </c>
      <c r="F356" s="17">
        <v>8915.9534023512551</v>
      </c>
      <c r="G356" s="17">
        <v>3173.6965976487445</v>
      </c>
    </row>
    <row r="357" spans="1:7">
      <c r="A357" s="17">
        <v>5</v>
      </c>
      <c r="B357" s="4">
        <v>14351.100000000004</v>
      </c>
      <c r="E357" s="17">
        <v>329</v>
      </c>
      <c r="F357" s="17">
        <v>8915.9534023512551</v>
      </c>
      <c r="G357" s="17">
        <v>3413.7565976487458</v>
      </c>
    </row>
    <row r="358" spans="1:7">
      <c r="A358" s="17">
        <v>5</v>
      </c>
      <c r="B358" s="4">
        <v>18015.570999999996</v>
      </c>
      <c r="E358" s="17">
        <v>330</v>
      </c>
      <c r="F358" s="17">
        <v>8915.9534023512551</v>
      </c>
      <c r="G358" s="17">
        <v>3634.2365976487454</v>
      </c>
    </row>
    <row r="359" spans="1:7">
      <c r="A359" s="63">
        <v>5</v>
      </c>
      <c r="B359" s="4">
        <v>24431.85</v>
      </c>
      <c r="E359" s="17">
        <v>331</v>
      </c>
      <c r="F359" s="17">
        <v>8915.9534023512551</v>
      </c>
      <c r="G359" s="17">
        <v>4632.6965976487463</v>
      </c>
    </row>
    <row r="360" spans="1:7">
      <c r="A360" s="17">
        <v>6</v>
      </c>
      <c r="B360" s="4">
        <v>8802.9500000000007</v>
      </c>
      <c r="E360" s="17">
        <v>332</v>
      </c>
      <c r="F360" s="17">
        <v>8915.9534023512551</v>
      </c>
      <c r="G360" s="17">
        <v>5693.0465976487467</v>
      </c>
    </row>
    <row r="361" spans="1:7">
      <c r="A361" s="17">
        <v>6</v>
      </c>
      <c r="B361" s="4">
        <v>12500.23</v>
      </c>
      <c r="E361" s="17">
        <v>333</v>
      </c>
      <c r="F361" s="17">
        <v>8915.9534023512551</v>
      </c>
      <c r="G361" s="17">
        <v>5696.043497648745</v>
      </c>
    </row>
    <row r="362" spans="1:7">
      <c r="A362" s="17">
        <v>6</v>
      </c>
      <c r="B362" s="4">
        <v>19145.420000000006</v>
      </c>
      <c r="E362" s="17">
        <v>334</v>
      </c>
      <c r="F362" s="17">
        <v>8915.9534023512551</v>
      </c>
      <c r="G362" s="17">
        <v>5807.1465976487452</v>
      </c>
    </row>
    <row r="363" spans="1:7">
      <c r="A363" s="17">
        <v>8</v>
      </c>
      <c r="B363" s="4">
        <v>14345.599999999999</v>
      </c>
      <c r="E363" s="17">
        <v>335</v>
      </c>
      <c r="F363" s="17">
        <v>8915.9534023512551</v>
      </c>
      <c r="G363" s="17">
        <v>6642.9365976487425</v>
      </c>
    </row>
    <row r="364" spans="1:7">
      <c r="E364" s="17">
        <v>336</v>
      </c>
      <c r="F364" s="17">
        <v>8915.9534023512551</v>
      </c>
      <c r="G364" s="17">
        <v>7388.9065976487436</v>
      </c>
    </row>
    <row r="365" spans="1:7">
      <c r="B365" s="4">
        <v>2597700.4944000016</v>
      </c>
      <c r="E365" s="17">
        <v>337</v>
      </c>
      <c r="F365" s="17">
        <v>8915.9534023512551</v>
      </c>
      <c r="G365" s="17">
        <v>7622.7865976487428</v>
      </c>
    </row>
    <row r="366" spans="1:7">
      <c r="B366" s="4">
        <v>7175.9682165745899</v>
      </c>
      <c r="E366" s="17">
        <v>338</v>
      </c>
      <c r="F366" s="17">
        <v>8915.9534023512551</v>
      </c>
      <c r="G366" s="17">
        <v>7683.7722976487476</v>
      </c>
    </row>
    <row r="367" spans="1:7">
      <c r="E367" s="17">
        <v>339</v>
      </c>
      <c r="F367" s="17">
        <v>8915.9534023512551</v>
      </c>
      <c r="G367" s="17">
        <v>8171.5465976487449</v>
      </c>
    </row>
    <row r="368" spans="1:7">
      <c r="E368" s="17">
        <v>340</v>
      </c>
      <c r="F368" s="17">
        <v>8915.9534023512551</v>
      </c>
      <c r="G368" s="17">
        <v>10300.582597648745</v>
      </c>
    </row>
    <row r="369" spans="5:7">
      <c r="E369" s="17">
        <v>341</v>
      </c>
      <c r="F369" s="17">
        <v>10610.412404664065</v>
      </c>
      <c r="G369" s="17">
        <v>-6796.5824046640646</v>
      </c>
    </row>
    <row r="370" spans="5:7">
      <c r="E370" s="17">
        <v>342</v>
      </c>
      <c r="F370" s="17">
        <v>10610.412404664065</v>
      </c>
      <c r="G370" s="17">
        <v>-5352.7024046640654</v>
      </c>
    </row>
    <row r="371" spans="5:7">
      <c r="E371" s="17">
        <v>343</v>
      </c>
      <c r="F371" s="17">
        <v>10610.412404664065</v>
      </c>
      <c r="G371" s="17">
        <v>-4571.9944046640649</v>
      </c>
    </row>
    <row r="372" spans="5:7">
      <c r="E372" s="17">
        <v>344</v>
      </c>
      <c r="F372" s="17">
        <v>10610.412404664065</v>
      </c>
      <c r="G372" s="17">
        <v>-4080.2365046640643</v>
      </c>
    </row>
    <row r="373" spans="5:7">
      <c r="E373" s="17">
        <v>345</v>
      </c>
      <c r="F373" s="17">
        <v>10610.412404664065</v>
      </c>
      <c r="G373" s="17">
        <v>-2512.7124046640656</v>
      </c>
    </row>
    <row r="374" spans="5:7">
      <c r="E374" s="17">
        <v>346</v>
      </c>
      <c r="F374" s="17">
        <v>10610.412404664065</v>
      </c>
      <c r="G374" s="17">
        <v>-1214.062404664066</v>
      </c>
    </row>
    <row r="375" spans="5:7">
      <c r="E375" s="17">
        <v>347</v>
      </c>
      <c r="F375" s="17">
        <v>10610.412404664065</v>
      </c>
      <c r="G375" s="17">
        <v>77.587595335935475</v>
      </c>
    </row>
    <row r="376" spans="5:7">
      <c r="E376" s="17">
        <v>348</v>
      </c>
      <c r="F376" s="17">
        <v>10610.412404664065</v>
      </c>
      <c r="G376" s="17">
        <v>527.78759533593438</v>
      </c>
    </row>
    <row r="377" spans="5:7">
      <c r="E377" s="17">
        <v>349</v>
      </c>
      <c r="F377" s="17">
        <v>10610.412404664065</v>
      </c>
      <c r="G377" s="17">
        <v>981.65759533593518</v>
      </c>
    </row>
    <row r="378" spans="5:7">
      <c r="E378" s="17">
        <v>350</v>
      </c>
      <c r="F378" s="17">
        <v>10610.412404664065</v>
      </c>
      <c r="G378" s="17">
        <v>1019.5713953359354</v>
      </c>
    </row>
    <row r="379" spans="5:7">
      <c r="E379" s="17">
        <v>351</v>
      </c>
      <c r="F379" s="17">
        <v>10610.412404664065</v>
      </c>
      <c r="G379" s="17">
        <v>1150.4575953359363</v>
      </c>
    </row>
    <row r="380" spans="5:7">
      <c r="E380" s="17">
        <v>352</v>
      </c>
      <c r="F380" s="17">
        <v>10610.412404664065</v>
      </c>
      <c r="G380" s="17">
        <v>1271.2975953359346</v>
      </c>
    </row>
    <row r="381" spans="5:7">
      <c r="E381" s="17">
        <v>353</v>
      </c>
      <c r="F381" s="17">
        <v>10610.412404664065</v>
      </c>
      <c r="G381" s="17">
        <v>2363.9372953359361</v>
      </c>
    </row>
    <row r="382" spans="5:7">
      <c r="E382" s="17">
        <v>354</v>
      </c>
      <c r="F382" s="17">
        <v>10610.412404664065</v>
      </c>
      <c r="G382" s="17">
        <v>2394.1675953359372</v>
      </c>
    </row>
    <row r="383" spans="5:7">
      <c r="E383" s="17">
        <v>355</v>
      </c>
      <c r="F383" s="17">
        <v>10610.412404664065</v>
      </c>
      <c r="G383" s="17">
        <v>3740.6875953359395</v>
      </c>
    </row>
    <row r="384" spans="5:7">
      <c r="E384" s="17">
        <v>356</v>
      </c>
      <c r="F384" s="17">
        <v>10610.412404664065</v>
      </c>
      <c r="G384" s="17">
        <v>7405.1585953359318</v>
      </c>
    </row>
    <row r="385" spans="5:7">
      <c r="E385" s="17">
        <v>357</v>
      </c>
      <c r="F385" s="17">
        <v>10610.412404664065</v>
      </c>
      <c r="G385" s="17">
        <v>13821.437595335934</v>
      </c>
    </row>
    <row r="386" spans="5:7">
      <c r="E386" s="17">
        <v>358</v>
      </c>
      <c r="F386" s="17">
        <v>12304.871406976876</v>
      </c>
      <c r="G386" s="17">
        <v>-3501.921406976875</v>
      </c>
    </row>
    <row r="387" spans="5:7">
      <c r="E387" s="17">
        <v>359</v>
      </c>
      <c r="F387" s="17">
        <v>12304.871406976876</v>
      </c>
      <c r="G387" s="17">
        <v>195.35859302312383</v>
      </c>
    </row>
    <row r="388" spans="5:7">
      <c r="E388" s="17">
        <v>360</v>
      </c>
      <c r="F388" s="17">
        <v>12304.871406976876</v>
      </c>
      <c r="G388" s="17">
        <v>6840.5485930231298</v>
      </c>
    </row>
    <row r="389" spans="5:7" ht="16" thickBot="1">
      <c r="E389" s="29">
        <v>361</v>
      </c>
      <c r="F389" s="29">
        <v>15693.789411602498</v>
      </c>
      <c r="G389" s="29">
        <v>-1348.1894116024996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54530-1556-47F3-B8F0-C8D30D248838}">
  <dimension ref="A1:S125"/>
  <sheetViews>
    <sheetView workbookViewId="0">
      <selection activeCell="U10" sqref="U10"/>
    </sheetView>
  </sheetViews>
  <sheetFormatPr baseColWidth="10" defaultColWidth="8.83203125" defaultRowHeight="15"/>
  <cols>
    <col min="1" max="1" width="9.1640625" style="17"/>
    <col min="2" max="2" width="9.6640625" style="17" customWidth="1"/>
    <col min="3" max="3" width="7" style="17" customWidth="1"/>
    <col min="4" max="8" width="9.33203125" style="4" bestFit="1" customWidth="1"/>
    <col min="9" max="11" width="10.1640625" style="4" bestFit="1" customWidth="1"/>
    <col min="12" max="15" width="9.33203125" style="4" bestFit="1" customWidth="1"/>
    <col min="16" max="16" width="11.6640625" style="4" bestFit="1" customWidth="1"/>
    <col min="17" max="17" width="9.1640625" style="4"/>
    <col min="18" max="19" width="9.1640625" style="17"/>
  </cols>
  <sheetData>
    <row r="1" spans="1:19" s="9" customFormat="1">
      <c r="A1" s="34" t="s">
        <v>16</v>
      </c>
      <c r="B1" s="34" t="s">
        <v>1</v>
      </c>
      <c r="C1" s="34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7" t="s">
        <v>15</v>
      </c>
      <c r="Q1" s="64"/>
      <c r="R1" s="34"/>
      <c r="S1" s="34"/>
    </row>
    <row r="2" spans="1:19">
      <c r="A2" s="17">
        <v>37</v>
      </c>
      <c r="B2" s="17">
        <v>1</v>
      </c>
      <c r="C2" s="17">
        <v>7</v>
      </c>
      <c r="D2" s="4">
        <v>105.84</v>
      </c>
      <c r="E2" s="4">
        <v>109.48</v>
      </c>
      <c r="F2" s="4">
        <v>135.66999999999999</v>
      </c>
      <c r="G2" s="4">
        <v>120.07</v>
      </c>
      <c r="H2" s="4">
        <v>144.84</v>
      </c>
      <c r="I2" s="4">
        <v>165.44</v>
      </c>
      <c r="J2" s="4">
        <v>406.74</v>
      </c>
      <c r="K2" s="4">
        <v>427.79</v>
      </c>
      <c r="L2" s="4">
        <v>243.46</v>
      </c>
      <c r="M2" s="4">
        <v>292.72000000000003</v>
      </c>
      <c r="N2" s="4">
        <v>106.84</v>
      </c>
      <c r="O2" s="4">
        <v>41.900000000000013</v>
      </c>
      <c r="P2" s="8">
        <f t="shared" ref="P2:P65" si="0">SUM(D2:O2)</f>
        <v>2300.7900000000004</v>
      </c>
    </row>
    <row r="3" spans="1:19">
      <c r="A3" s="17">
        <v>54</v>
      </c>
      <c r="B3" s="17">
        <v>1</v>
      </c>
      <c r="C3" s="17">
        <v>7</v>
      </c>
      <c r="D3" s="4">
        <v>179.52</v>
      </c>
      <c r="E3" s="4">
        <v>149.94</v>
      </c>
      <c r="F3" s="4">
        <v>197.66</v>
      </c>
      <c r="G3" s="4">
        <v>208.92</v>
      </c>
      <c r="H3" s="4">
        <v>224.55</v>
      </c>
      <c r="I3" s="4">
        <v>228.38</v>
      </c>
      <c r="J3" s="4">
        <v>222.64</v>
      </c>
      <c r="K3" s="4">
        <v>227.13</v>
      </c>
      <c r="L3" s="4">
        <v>212.57</v>
      </c>
      <c r="M3" s="4">
        <v>212.37</v>
      </c>
      <c r="N3" s="4">
        <v>177.66</v>
      </c>
      <c r="O3" s="4">
        <v>169.65</v>
      </c>
      <c r="P3" s="8">
        <f t="shared" si="0"/>
        <v>2410.9899999999998</v>
      </c>
    </row>
    <row r="4" spans="1:19">
      <c r="A4" s="17">
        <v>54</v>
      </c>
      <c r="B4" s="17">
        <v>1</v>
      </c>
      <c r="C4" s="17">
        <v>7</v>
      </c>
      <c r="D4" s="4">
        <v>154.59</v>
      </c>
      <c r="E4" s="4">
        <v>136.01</v>
      </c>
      <c r="F4" s="4">
        <v>180.31</v>
      </c>
      <c r="G4" s="4">
        <v>169.11</v>
      </c>
      <c r="H4" s="4">
        <v>218.63</v>
      </c>
      <c r="I4" s="4">
        <v>316.57</v>
      </c>
      <c r="J4" s="4">
        <v>319.3</v>
      </c>
      <c r="K4" s="4">
        <v>399.31</v>
      </c>
      <c r="L4" s="4">
        <v>342.57</v>
      </c>
      <c r="M4" s="4">
        <v>310.11</v>
      </c>
      <c r="N4" s="4">
        <v>157.91999999999999</v>
      </c>
      <c r="O4" s="4">
        <v>146.44</v>
      </c>
      <c r="P4" s="8">
        <f t="shared" si="0"/>
        <v>2850.8700000000003</v>
      </c>
    </row>
    <row r="5" spans="1:19">
      <c r="A5" s="17">
        <v>37</v>
      </c>
      <c r="B5" s="17">
        <v>1</v>
      </c>
      <c r="C5" s="17">
        <v>7</v>
      </c>
      <c r="D5" s="4">
        <v>235.71</v>
      </c>
      <c r="E5" s="4">
        <v>262.42</v>
      </c>
      <c r="F5" s="4">
        <v>252.24</v>
      </c>
      <c r="G5" s="4">
        <v>220.31</v>
      </c>
      <c r="H5" s="4">
        <v>266.77999999999997</v>
      </c>
      <c r="I5" s="4">
        <v>265.83</v>
      </c>
      <c r="J5" s="4">
        <v>250.01</v>
      </c>
      <c r="K5" s="4">
        <v>277.68</v>
      </c>
      <c r="L5" s="4">
        <v>215.32</v>
      </c>
      <c r="M5" s="4">
        <v>289.08999999999997</v>
      </c>
      <c r="N5" s="4">
        <v>238.61</v>
      </c>
      <c r="O5" s="4">
        <v>254.39</v>
      </c>
      <c r="P5" s="8">
        <f t="shared" si="0"/>
        <v>3028.3900000000003</v>
      </c>
    </row>
    <row r="6" spans="1:19">
      <c r="A6" s="17">
        <v>49</v>
      </c>
      <c r="B6" s="17">
        <v>1</v>
      </c>
      <c r="C6" s="17">
        <v>4</v>
      </c>
      <c r="D6" s="4">
        <v>249.99299999999999</v>
      </c>
      <c r="E6" s="4">
        <v>222.11600000000001</v>
      </c>
      <c r="F6" s="4">
        <v>283.57499999999999</v>
      </c>
      <c r="G6" s="4">
        <v>295.267</v>
      </c>
      <c r="H6" s="4">
        <v>378.97399999999999</v>
      </c>
      <c r="I6" s="4">
        <v>386.512</v>
      </c>
      <c r="J6" s="4">
        <v>462.06599999999997</v>
      </c>
      <c r="K6" s="4">
        <v>437.41899999999998</v>
      </c>
      <c r="L6" s="4">
        <v>338.90100000000001</v>
      </c>
      <c r="M6" s="4">
        <v>365.94799999999998</v>
      </c>
      <c r="N6" s="4">
        <v>274.077</v>
      </c>
      <c r="O6" s="4">
        <v>268.17</v>
      </c>
      <c r="P6" s="8">
        <f t="shared" si="0"/>
        <v>3963.0179999999991</v>
      </c>
    </row>
    <row r="7" spans="1:19">
      <c r="A7" s="17">
        <v>54</v>
      </c>
      <c r="B7" s="17">
        <v>1</v>
      </c>
      <c r="C7" s="17">
        <v>4</v>
      </c>
      <c r="D7" s="4">
        <v>270.72000000000003</v>
      </c>
      <c r="E7" s="4">
        <v>188.47</v>
      </c>
      <c r="F7" s="4">
        <v>279.11</v>
      </c>
      <c r="G7" s="4">
        <v>274.60000000000002</v>
      </c>
      <c r="H7" s="4">
        <v>394.79</v>
      </c>
      <c r="I7" s="4">
        <v>446.88</v>
      </c>
      <c r="J7" s="4">
        <v>617.84</v>
      </c>
      <c r="K7" s="4">
        <v>623.69000000000005</v>
      </c>
      <c r="L7" s="4">
        <v>504.83</v>
      </c>
      <c r="M7" s="4">
        <v>437</v>
      </c>
      <c r="N7" s="4">
        <v>277.38</v>
      </c>
      <c r="O7" s="4">
        <v>258.24</v>
      </c>
      <c r="P7" s="8">
        <f t="shared" si="0"/>
        <v>4573.55</v>
      </c>
    </row>
    <row r="8" spans="1:19">
      <c r="A8" s="17">
        <v>50</v>
      </c>
      <c r="B8" s="17">
        <v>1</v>
      </c>
      <c r="C8" s="17">
        <v>5</v>
      </c>
      <c r="D8" s="4">
        <v>1049.97</v>
      </c>
      <c r="E8" s="4">
        <v>352.83</v>
      </c>
      <c r="F8" s="4">
        <v>318.27</v>
      </c>
      <c r="G8" s="4">
        <v>314.3</v>
      </c>
      <c r="H8" s="4">
        <v>522.99</v>
      </c>
      <c r="I8" s="4">
        <v>642.36</v>
      </c>
      <c r="J8" s="4">
        <v>655.5</v>
      </c>
      <c r="K8" s="4">
        <v>610.54</v>
      </c>
      <c r="L8" s="4">
        <v>522.67999999999995</v>
      </c>
      <c r="M8" s="4">
        <v>487.16</v>
      </c>
      <c r="N8" s="4">
        <v>283.83999999999997</v>
      </c>
      <c r="O8" s="4">
        <v>644.03</v>
      </c>
      <c r="P8" s="8">
        <f t="shared" si="0"/>
        <v>6404.47</v>
      </c>
    </row>
    <row r="9" spans="1:19">
      <c r="A9" s="17">
        <v>72</v>
      </c>
      <c r="B9" s="17">
        <v>2</v>
      </c>
      <c r="C9" s="17">
        <v>5</v>
      </c>
      <c r="D9" s="4">
        <v>197.11</v>
      </c>
      <c r="E9" s="4">
        <v>203.05</v>
      </c>
      <c r="F9" s="4">
        <v>204.6</v>
      </c>
      <c r="G9" s="4">
        <v>233.79</v>
      </c>
      <c r="H9" s="4">
        <v>266.18</v>
      </c>
      <c r="I9" s="4">
        <v>308.24</v>
      </c>
      <c r="J9" s="4">
        <v>298.88</v>
      </c>
      <c r="K9" s="4">
        <v>305.20999999999998</v>
      </c>
      <c r="L9" s="4">
        <v>228.14</v>
      </c>
      <c r="M9" s="4">
        <v>207.36</v>
      </c>
      <c r="N9" s="4">
        <v>182.78</v>
      </c>
      <c r="O9" s="4">
        <v>195.89</v>
      </c>
      <c r="P9" s="8">
        <f t="shared" si="0"/>
        <v>2831.23</v>
      </c>
    </row>
    <row r="10" spans="1:19">
      <c r="A10" s="17">
        <v>56</v>
      </c>
      <c r="B10" s="17">
        <v>2</v>
      </c>
      <c r="C10" s="17">
        <v>7</v>
      </c>
      <c r="D10" s="4">
        <v>84.371899999999997</v>
      </c>
      <c r="E10" s="4">
        <v>76.206900000000005</v>
      </c>
      <c r="F10" s="4">
        <v>225.50810000000001</v>
      </c>
      <c r="G10" s="4">
        <v>427.80239999999998</v>
      </c>
      <c r="H10" s="4">
        <v>296.40769999999998</v>
      </c>
      <c r="I10" s="4">
        <v>365.34410000000003</v>
      </c>
      <c r="J10" s="4">
        <v>328.42660000000001</v>
      </c>
      <c r="K10" s="4">
        <v>328.42660000000001</v>
      </c>
      <c r="L10" s="4">
        <v>336.05840000000001</v>
      </c>
      <c r="M10" s="4">
        <v>333.61020000000002</v>
      </c>
      <c r="N10" s="4">
        <v>68.041899999999998</v>
      </c>
      <c r="O10" s="4">
        <v>84.371899999999997</v>
      </c>
      <c r="P10" s="8">
        <f t="shared" si="0"/>
        <v>2954.5767000000005</v>
      </c>
    </row>
    <row r="11" spans="1:19">
      <c r="A11" s="17">
        <v>71</v>
      </c>
      <c r="B11" s="17">
        <v>2</v>
      </c>
      <c r="C11" s="17">
        <v>4</v>
      </c>
      <c r="D11" s="4">
        <v>190.53</v>
      </c>
      <c r="E11" s="4">
        <v>184.23</v>
      </c>
      <c r="F11" s="4">
        <v>194.3</v>
      </c>
      <c r="G11" s="4">
        <v>76.37</v>
      </c>
      <c r="H11" s="4">
        <v>75.069999999999993</v>
      </c>
      <c r="I11" s="4">
        <v>406.33</v>
      </c>
      <c r="J11" s="4">
        <v>388.51</v>
      </c>
      <c r="K11" s="4">
        <v>670.54</v>
      </c>
      <c r="L11" s="4">
        <v>260.87</v>
      </c>
      <c r="M11" s="4">
        <v>178</v>
      </c>
      <c r="N11" s="4">
        <v>172.41</v>
      </c>
      <c r="O11" s="4">
        <v>216.78</v>
      </c>
      <c r="P11" s="8">
        <f t="shared" si="0"/>
        <v>3013.94</v>
      </c>
    </row>
    <row r="12" spans="1:19">
      <c r="A12" s="17">
        <v>80</v>
      </c>
      <c r="B12" s="17">
        <v>2</v>
      </c>
      <c r="C12" s="17">
        <v>3</v>
      </c>
      <c r="D12" s="4">
        <v>265.39999999999998</v>
      </c>
      <c r="E12" s="4">
        <v>212.53</v>
      </c>
      <c r="F12" s="4">
        <v>238.42</v>
      </c>
      <c r="G12" s="4">
        <v>230.4</v>
      </c>
      <c r="H12" s="4">
        <v>358.01</v>
      </c>
      <c r="I12" s="4">
        <v>259.7</v>
      </c>
      <c r="J12" s="4">
        <v>474.07</v>
      </c>
      <c r="K12" s="4">
        <v>445.94</v>
      </c>
      <c r="L12" s="4">
        <v>118.64</v>
      </c>
      <c r="M12" s="4">
        <v>349.33</v>
      </c>
      <c r="N12" s="4">
        <v>254.37</v>
      </c>
      <c r="O12" s="4">
        <v>243.9</v>
      </c>
      <c r="P12" s="8">
        <f t="shared" si="0"/>
        <v>3450.7099999999996</v>
      </c>
    </row>
    <row r="13" spans="1:19">
      <c r="A13" s="17">
        <v>60</v>
      </c>
      <c r="B13" s="17">
        <v>2</v>
      </c>
      <c r="C13" s="17">
        <v>6</v>
      </c>
      <c r="D13" s="4">
        <v>213.83</v>
      </c>
      <c r="E13" s="4">
        <v>255.73</v>
      </c>
      <c r="F13" s="4">
        <v>263.70999999999998</v>
      </c>
      <c r="G13" s="4">
        <v>250.52</v>
      </c>
      <c r="H13" s="4">
        <v>295.39999999999998</v>
      </c>
      <c r="I13" s="4">
        <v>324.81</v>
      </c>
      <c r="J13" s="4">
        <v>337.22</v>
      </c>
      <c r="K13" s="4">
        <v>443.37</v>
      </c>
      <c r="L13" s="4">
        <v>333.21</v>
      </c>
      <c r="M13" s="4">
        <v>327.08</v>
      </c>
      <c r="N13" s="4">
        <v>222.69</v>
      </c>
      <c r="O13" s="4">
        <v>220.49</v>
      </c>
      <c r="P13" s="8">
        <f t="shared" si="0"/>
        <v>3488.0600000000004</v>
      </c>
    </row>
    <row r="14" spans="1:19">
      <c r="A14" s="17">
        <v>68</v>
      </c>
      <c r="B14" s="17">
        <v>2</v>
      </c>
      <c r="C14" s="17">
        <v>7</v>
      </c>
      <c r="D14" s="4">
        <v>106.88</v>
      </c>
      <c r="E14" s="4">
        <v>168.62</v>
      </c>
      <c r="F14" s="4">
        <v>175.5</v>
      </c>
      <c r="G14" s="4">
        <v>149.61000000000001</v>
      </c>
      <c r="H14" s="4">
        <v>272.39999999999998</v>
      </c>
      <c r="I14" s="4">
        <v>503.18</v>
      </c>
      <c r="J14" s="4">
        <v>672.01</v>
      </c>
      <c r="K14" s="4">
        <v>764.86</v>
      </c>
      <c r="L14" s="4">
        <v>360.23</v>
      </c>
      <c r="M14" s="4">
        <v>385.45</v>
      </c>
      <c r="N14" s="4">
        <v>114.71</v>
      </c>
      <c r="O14" s="4">
        <v>119.18</v>
      </c>
      <c r="P14" s="8">
        <f t="shared" si="0"/>
        <v>3792.6299999999997</v>
      </c>
    </row>
    <row r="15" spans="1:19">
      <c r="A15" s="17">
        <v>80</v>
      </c>
      <c r="B15" s="17">
        <v>2</v>
      </c>
      <c r="C15" s="17">
        <v>10</v>
      </c>
      <c r="D15" s="4">
        <v>227.87</v>
      </c>
      <c r="E15" s="4">
        <v>211.68</v>
      </c>
      <c r="F15" s="4">
        <v>323.27999999999997</v>
      </c>
      <c r="G15" s="4">
        <v>245</v>
      </c>
      <c r="H15" s="4">
        <v>395.69</v>
      </c>
      <c r="I15" s="4">
        <v>501.72</v>
      </c>
      <c r="J15" s="4">
        <v>321.27999999999997</v>
      </c>
      <c r="K15" s="4">
        <v>505.05</v>
      </c>
      <c r="L15" s="4">
        <v>537.75</v>
      </c>
      <c r="M15" s="4">
        <v>386.67</v>
      </c>
      <c r="N15" s="4">
        <v>232.92</v>
      </c>
      <c r="O15" s="4">
        <v>289.61</v>
      </c>
      <c r="P15" s="8">
        <f t="shared" si="0"/>
        <v>4178.5200000000004</v>
      </c>
    </row>
    <row r="16" spans="1:19">
      <c r="A16" s="17">
        <v>74</v>
      </c>
      <c r="B16" s="17">
        <v>2</v>
      </c>
      <c r="C16" s="17">
        <v>10</v>
      </c>
      <c r="D16" s="4">
        <v>350.32</v>
      </c>
      <c r="E16" s="4">
        <v>327.26</v>
      </c>
      <c r="F16" s="4">
        <v>426.02</v>
      </c>
      <c r="G16" s="4">
        <v>542.07000000000005</v>
      </c>
      <c r="H16" s="4">
        <v>521.53</v>
      </c>
      <c r="I16" s="4">
        <v>138.58000000000001</v>
      </c>
      <c r="J16" s="4">
        <v>314.13</v>
      </c>
      <c r="K16" s="4">
        <v>263.49</v>
      </c>
      <c r="L16" s="4">
        <v>195.68</v>
      </c>
      <c r="M16" s="4">
        <v>201.72</v>
      </c>
      <c r="N16" s="4">
        <v>496.63</v>
      </c>
      <c r="O16" s="4">
        <v>405.82</v>
      </c>
      <c r="P16" s="8">
        <f t="shared" si="0"/>
        <v>4183.2499999999991</v>
      </c>
    </row>
    <row r="17" spans="1:16">
      <c r="A17" s="17">
        <v>75</v>
      </c>
      <c r="B17" s="17">
        <v>2</v>
      </c>
      <c r="C17" s="17">
        <v>7</v>
      </c>
      <c r="D17" s="4">
        <v>352.16</v>
      </c>
      <c r="E17" s="4">
        <v>271.57</v>
      </c>
      <c r="F17" s="4">
        <v>369.65</v>
      </c>
      <c r="G17" s="4">
        <v>343.78</v>
      </c>
      <c r="H17" s="4">
        <v>411.63</v>
      </c>
      <c r="I17" s="4">
        <v>458.89</v>
      </c>
      <c r="J17" s="4">
        <v>421.97</v>
      </c>
      <c r="K17" s="4">
        <v>540.54</v>
      </c>
      <c r="L17" s="4">
        <v>369.11</v>
      </c>
      <c r="M17" s="4">
        <v>411.15</v>
      </c>
      <c r="N17" s="4">
        <v>40.68</v>
      </c>
      <c r="O17" s="4">
        <v>364.79</v>
      </c>
      <c r="P17" s="8">
        <f t="shared" si="0"/>
        <v>4355.92</v>
      </c>
    </row>
    <row r="18" spans="1:16">
      <c r="A18" s="17">
        <v>84</v>
      </c>
      <c r="B18" s="17">
        <v>2</v>
      </c>
      <c r="C18" s="17">
        <v>3</v>
      </c>
      <c r="D18" s="4">
        <v>257.2</v>
      </c>
      <c r="E18" s="4">
        <v>239.7</v>
      </c>
      <c r="F18" s="4">
        <v>253.57</v>
      </c>
      <c r="G18" s="4">
        <v>294.99</v>
      </c>
      <c r="H18" s="4">
        <v>380.01</v>
      </c>
      <c r="I18" s="4">
        <v>561.91</v>
      </c>
      <c r="J18" s="4">
        <v>623.19000000000005</v>
      </c>
      <c r="K18" s="4">
        <v>618.22</v>
      </c>
      <c r="L18" s="4">
        <v>378.82</v>
      </c>
      <c r="M18" s="4">
        <v>305.70999999999998</v>
      </c>
      <c r="N18" s="4">
        <v>257.37</v>
      </c>
      <c r="O18" s="4">
        <v>256.17</v>
      </c>
      <c r="P18" s="8">
        <f t="shared" si="0"/>
        <v>4426.8600000000006</v>
      </c>
    </row>
    <row r="19" spans="1:16">
      <c r="A19" s="17">
        <v>80</v>
      </c>
      <c r="B19" s="17">
        <v>2</v>
      </c>
      <c r="C19" s="17">
        <v>9</v>
      </c>
      <c r="D19" s="4">
        <v>342.91</v>
      </c>
      <c r="E19" s="4">
        <v>286.32</v>
      </c>
      <c r="F19" s="4">
        <v>285.95999999999998</v>
      </c>
      <c r="G19" s="4">
        <v>343.45</v>
      </c>
      <c r="H19" s="4">
        <v>339.7</v>
      </c>
      <c r="I19" s="4">
        <v>429.1</v>
      </c>
      <c r="J19" s="4">
        <v>422.6</v>
      </c>
      <c r="K19" s="4">
        <v>453.12</v>
      </c>
      <c r="L19" s="4">
        <v>336.63</v>
      </c>
      <c r="M19" s="4">
        <v>361.08</v>
      </c>
      <c r="N19" s="4">
        <v>440.51</v>
      </c>
      <c r="O19" s="4">
        <v>416.78</v>
      </c>
      <c r="P19" s="8">
        <f t="shared" si="0"/>
        <v>4458.16</v>
      </c>
    </row>
    <row r="20" spans="1:16">
      <c r="A20" s="17">
        <v>77</v>
      </c>
      <c r="B20" s="17">
        <v>2</v>
      </c>
      <c r="C20" s="17">
        <v>6</v>
      </c>
      <c r="D20" s="4">
        <v>415.24</v>
      </c>
      <c r="E20" s="4">
        <v>331.41</v>
      </c>
      <c r="F20" s="4">
        <v>431.56</v>
      </c>
      <c r="G20" s="4">
        <v>356.21</v>
      </c>
      <c r="H20" s="4">
        <v>437.67</v>
      </c>
      <c r="I20" s="4">
        <v>394.16</v>
      </c>
      <c r="J20" s="4">
        <v>355.79</v>
      </c>
      <c r="K20" s="4">
        <v>381.72</v>
      </c>
      <c r="L20" s="4">
        <v>337.18</v>
      </c>
      <c r="M20" s="4">
        <v>381.04</v>
      </c>
      <c r="N20" s="4">
        <v>532.72</v>
      </c>
      <c r="O20" s="4">
        <v>437.26</v>
      </c>
      <c r="P20" s="8">
        <f t="shared" si="0"/>
        <v>4791.96</v>
      </c>
    </row>
    <row r="21" spans="1:16">
      <c r="A21" s="17">
        <v>90</v>
      </c>
      <c r="B21" s="17">
        <v>2</v>
      </c>
      <c r="C21" s="17">
        <v>2</v>
      </c>
      <c r="D21" s="4">
        <v>314.63</v>
      </c>
      <c r="E21" s="4">
        <v>197.05</v>
      </c>
      <c r="F21" s="4">
        <v>305.31</v>
      </c>
      <c r="G21" s="4">
        <v>383.6</v>
      </c>
      <c r="H21" s="4">
        <v>494.66</v>
      </c>
      <c r="I21" s="4">
        <v>384.8</v>
      </c>
      <c r="J21" s="4">
        <v>478.1</v>
      </c>
      <c r="K21" s="4">
        <v>680.13</v>
      </c>
      <c r="L21" s="4">
        <v>380.3</v>
      </c>
      <c r="M21" s="4">
        <v>591.43000000000006</v>
      </c>
      <c r="N21" s="4">
        <v>356.77</v>
      </c>
      <c r="O21" s="4">
        <v>326.49</v>
      </c>
      <c r="P21" s="8">
        <f t="shared" si="0"/>
        <v>4893.2700000000004</v>
      </c>
    </row>
    <row r="22" spans="1:16">
      <c r="A22" s="17">
        <v>80</v>
      </c>
      <c r="B22" s="17">
        <v>2</v>
      </c>
      <c r="C22" s="17">
        <v>10</v>
      </c>
      <c r="D22" s="4">
        <v>356.17</v>
      </c>
      <c r="E22" s="4">
        <v>293.89</v>
      </c>
      <c r="F22" s="4">
        <v>301.89</v>
      </c>
      <c r="G22" s="4">
        <v>386.71</v>
      </c>
      <c r="H22" s="4">
        <v>414.21</v>
      </c>
      <c r="I22" s="4">
        <v>538.30999999999995</v>
      </c>
      <c r="J22" s="4">
        <v>519.09</v>
      </c>
      <c r="K22" s="4">
        <v>552.4</v>
      </c>
      <c r="L22" s="4">
        <v>540.30999999999995</v>
      </c>
      <c r="M22" s="4">
        <v>440.07</v>
      </c>
      <c r="N22" s="4">
        <v>380.58</v>
      </c>
      <c r="O22" s="4">
        <v>322.83</v>
      </c>
      <c r="P22" s="8">
        <f t="shared" si="0"/>
        <v>5046.46</v>
      </c>
    </row>
    <row r="23" spans="1:16">
      <c r="A23" s="17">
        <v>84</v>
      </c>
      <c r="B23" s="17">
        <v>2</v>
      </c>
      <c r="C23" s="17">
        <v>1</v>
      </c>
      <c r="D23" s="4">
        <v>316.27</v>
      </c>
      <c r="E23" s="4">
        <v>258.14</v>
      </c>
      <c r="F23" s="4">
        <v>344</v>
      </c>
      <c r="G23" s="4">
        <v>412.09</v>
      </c>
      <c r="H23" s="4">
        <v>587.28</v>
      </c>
      <c r="I23" s="4">
        <v>577.36</v>
      </c>
      <c r="J23" s="4">
        <v>529.39</v>
      </c>
      <c r="K23" s="4">
        <v>550.67000000000007</v>
      </c>
      <c r="L23" s="4">
        <v>429.22</v>
      </c>
      <c r="M23" s="4">
        <v>379.13</v>
      </c>
      <c r="N23" s="4">
        <v>353.01</v>
      </c>
      <c r="O23" s="4">
        <v>322.42</v>
      </c>
      <c r="P23" s="8">
        <f t="shared" si="0"/>
        <v>5058.9800000000005</v>
      </c>
    </row>
    <row r="24" spans="1:16">
      <c r="A24" s="17">
        <v>72</v>
      </c>
      <c r="B24" s="17">
        <v>2</v>
      </c>
      <c r="C24" s="17">
        <v>6</v>
      </c>
      <c r="D24" s="4">
        <v>280.98</v>
      </c>
      <c r="E24" s="4">
        <v>241.27</v>
      </c>
      <c r="F24" s="4">
        <v>317.16000000000003</v>
      </c>
      <c r="G24" s="4">
        <v>305.91000000000003</v>
      </c>
      <c r="H24" s="4">
        <v>578.76</v>
      </c>
      <c r="I24" s="4">
        <v>624.26</v>
      </c>
      <c r="J24" s="4">
        <v>564.58000000000004</v>
      </c>
      <c r="K24" s="4">
        <v>721.87</v>
      </c>
      <c r="L24" s="4">
        <v>574.85</v>
      </c>
      <c r="M24" s="4">
        <v>442.54</v>
      </c>
      <c r="N24" s="4">
        <v>249.42</v>
      </c>
      <c r="O24" s="4">
        <v>253.49</v>
      </c>
      <c r="P24" s="8">
        <f t="shared" si="0"/>
        <v>5155.09</v>
      </c>
    </row>
    <row r="25" spans="1:16">
      <c r="A25" s="17">
        <v>90</v>
      </c>
      <c r="B25" s="17">
        <v>2</v>
      </c>
      <c r="C25" s="17">
        <v>3</v>
      </c>
      <c r="D25" s="4">
        <v>305.81</v>
      </c>
      <c r="E25" s="4">
        <v>319.69</v>
      </c>
      <c r="F25" s="4">
        <v>333.69</v>
      </c>
      <c r="G25" s="4">
        <v>320.44</v>
      </c>
      <c r="H25" s="4">
        <v>566.95000000000005</v>
      </c>
      <c r="I25" s="4">
        <v>632.64</v>
      </c>
      <c r="J25" s="4">
        <v>662.29</v>
      </c>
      <c r="K25" s="4">
        <v>730.82</v>
      </c>
      <c r="L25" s="4">
        <v>391.12</v>
      </c>
      <c r="M25" s="4">
        <v>318.72000000000003</v>
      </c>
      <c r="N25" s="4">
        <v>362.86</v>
      </c>
      <c r="O25" s="4">
        <v>296.20999999999998</v>
      </c>
      <c r="P25" s="8">
        <f t="shared" si="0"/>
        <v>5241.2400000000007</v>
      </c>
    </row>
    <row r="26" spans="1:16">
      <c r="A26" s="17">
        <v>70</v>
      </c>
      <c r="B26" s="17">
        <v>2</v>
      </c>
      <c r="C26" s="17">
        <v>5</v>
      </c>
      <c r="D26" s="4">
        <v>385.25</v>
      </c>
      <c r="E26" s="4">
        <v>263.81</v>
      </c>
      <c r="F26" s="4">
        <v>317.66000000000003</v>
      </c>
      <c r="G26" s="4">
        <v>340.91</v>
      </c>
      <c r="H26" s="4">
        <v>486.84</v>
      </c>
      <c r="I26" s="4">
        <v>591.4</v>
      </c>
      <c r="J26" s="4">
        <v>581.1</v>
      </c>
      <c r="K26" s="4">
        <v>580.78</v>
      </c>
      <c r="L26" s="4">
        <v>530.84</v>
      </c>
      <c r="M26" s="4">
        <v>490.12</v>
      </c>
      <c r="N26" s="4">
        <v>411.42</v>
      </c>
      <c r="O26" s="4">
        <v>305.72000000000003</v>
      </c>
      <c r="P26" s="8">
        <f t="shared" si="0"/>
        <v>5285.85</v>
      </c>
    </row>
    <row r="27" spans="1:16">
      <c r="A27" s="17">
        <v>73</v>
      </c>
      <c r="B27" s="17">
        <v>2</v>
      </c>
      <c r="C27" s="17">
        <v>7</v>
      </c>
      <c r="D27" s="4">
        <v>295.77999999999997</v>
      </c>
      <c r="E27" s="4">
        <v>269.61</v>
      </c>
      <c r="F27" s="4">
        <v>395.13</v>
      </c>
      <c r="G27" s="4">
        <v>410.87</v>
      </c>
      <c r="H27" s="4">
        <v>600.17999999999995</v>
      </c>
      <c r="I27" s="4">
        <v>846.97</v>
      </c>
      <c r="J27" s="4">
        <v>422.14</v>
      </c>
      <c r="K27" s="4">
        <v>630.03</v>
      </c>
      <c r="L27" s="4">
        <v>583.54</v>
      </c>
      <c r="M27" s="4">
        <v>615.54999999999995</v>
      </c>
      <c r="N27" s="4">
        <v>9.84</v>
      </c>
      <c r="O27" s="4">
        <v>232.87</v>
      </c>
      <c r="P27" s="8">
        <f t="shared" si="0"/>
        <v>5312.51</v>
      </c>
    </row>
    <row r="28" spans="1:16">
      <c r="A28" s="17">
        <v>90</v>
      </c>
      <c r="B28" s="17">
        <v>2</v>
      </c>
      <c r="C28" s="17">
        <v>6</v>
      </c>
      <c r="D28" s="4">
        <v>378.3</v>
      </c>
      <c r="E28" s="4">
        <v>323.2</v>
      </c>
      <c r="F28" s="4">
        <v>413.2</v>
      </c>
      <c r="G28" s="4">
        <v>598.5</v>
      </c>
      <c r="H28" s="4">
        <v>625.1</v>
      </c>
      <c r="I28" s="4">
        <v>523.29999999999995</v>
      </c>
      <c r="J28" s="4">
        <v>495</v>
      </c>
      <c r="K28" s="4">
        <v>434.9</v>
      </c>
      <c r="L28" s="4">
        <v>516.20000000000005</v>
      </c>
      <c r="M28" s="4">
        <v>455.5</v>
      </c>
      <c r="N28" s="4">
        <v>443.6</v>
      </c>
      <c r="O28" s="4">
        <v>336.7</v>
      </c>
      <c r="P28" s="8">
        <f t="shared" si="0"/>
        <v>5543.5000000000009</v>
      </c>
    </row>
    <row r="29" spans="1:16">
      <c r="A29" s="17">
        <v>72</v>
      </c>
      <c r="B29" s="17">
        <v>2</v>
      </c>
      <c r="C29" s="17">
        <v>9</v>
      </c>
      <c r="D29" s="4">
        <v>159.15</v>
      </c>
      <c r="E29" s="4">
        <v>87.97</v>
      </c>
      <c r="F29" s="4">
        <v>150.59</v>
      </c>
      <c r="G29" s="4">
        <v>350.43</v>
      </c>
      <c r="H29" s="4">
        <v>756.17</v>
      </c>
      <c r="I29" s="4">
        <v>757.13</v>
      </c>
      <c r="J29" s="4">
        <v>756.25</v>
      </c>
      <c r="K29" s="4">
        <v>1073.75</v>
      </c>
      <c r="L29" s="4">
        <v>851.25</v>
      </c>
      <c r="M29" s="4">
        <v>221.36</v>
      </c>
      <c r="N29" s="4">
        <v>270.22000000000003</v>
      </c>
      <c r="O29" s="4">
        <v>214.07</v>
      </c>
      <c r="P29" s="8">
        <f t="shared" si="0"/>
        <v>5648.34</v>
      </c>
    </row>
    <row r="30" spans="1:16">
      <c r="A30" s="17">
        <v>80</v>
      </c>
      <c r="B30" s="17">
        <v>2</v>
      </c>
      <c r="C30" s="17">
        <v>3</v>
      </c>
      <c r="D30" s="4">
        <v>109.63</v>
      </c>
      <c r="E30" s="4">
        <v>253.91</v>
      </c>
      <c r="F30" s="4">
        <v>262.39</v>
      </c>
      <c r="G30" s="4">
        <v>393.68</v>
      </c>
      <c r="H30" s="4">
        <v>532.22</v>
      </c>
      <c r="I30" s="4">
        <v>701.67</v>
      </c>
      <c r="J30" s="4">
        <v>989.28</v>
      </c>
      <c r="K30" s="4">
        <v>767.71</v>
      </c>
      <c r="L30" s="4">
        <v>677.96</v>
      </c>
      <c r="M30" s="4">
        <v>842.56</v>
      </c>
      <c r="N30" s="4">
        <v>251.55</v>
      </c>
      <c r="O30" s="4">
        <v>49.58</v>
      </c>
      <c r="P30" s="8">
        <f t="shared" si="0"/>
        <v>5832.14</v>
      </c>
    </row>
    <row r="31" spans="1:16">
      <c r="A31" s="17">
        <v>80</v>
      </c>
      <c r="B31" s="17">
        <v>2</v>
      </c>
      <c r="C31" s="17">
        <v>2</v>
      </c>
      <c r="D31" s="4">
        <v>311.43</v>
      </c>
      <c r="E31" s="4">
        <v>293.93</v>
      </c>
      <c r="F31" s="4">
        <v>350.66</v>
      </c>
      <c r="G31" s="4">
        <v>376.98</v>
      </c>
      <c r="H31" s="4">
        <v>755.64</v>
      </c>
      <c r="I31" s="4">
        <v>940.65</v>
      </c>
      <c r="J31" s="4">
        <v>730.82</v>
      </c>
      <c r="K31" s="4">
        <v>770.35</v>
      </c>
      <c r="L31" s="4">
        <v>482.88</v>
      </c>
      <c r="M31" s="4">
        <v>394.12</v>
      </c>
      <c r="N31" s="4">
        <v>415.54</v>
      </c>
      <c r="O31" s="4">
        <v>284.66000000000003</v>
      </c>
      <c r="P31" s="8">
        <f t="shared" si="0"/>
        <v>6107.66</v>
      </c>
    </row>
    <row r="32" spans="1:16">
      <c r="A32" s="17">
        <v>56</v>
      </c>
      <c r="B32" s="17">
        <v>2</v>
      </c>
      <c r="C32" s="17">
        <v>7</v>
      </c>
      <c r="D32" s="4">
        <v>395.233</v>
      </c>
      <c r="E32" s="4">
        <v>342.88600000000002</v>
      </c>
      <c r="F32" s="4">
        <v>432.79599999999999</v>
      </c>
      <c r="G32" s="4">
        <v>492.27499999999998</v>
      </c>
      <c r="H32" s="4">
        <v>498.16</v>
      </c>
      <c r="I32" s="4">
        <v>633.60400000000004</v>
      </c>
      <c r="J32" s="4">
        <v>643.33299999999997</v>
      </c>
      <c r="K32" s="4">
        <v>775.08699999999999</v>
      </c>
      <c r="L32" s="4">
        <v>592.76900000000001</v>
      </c>
      <c r="M32" s="4">
        <v>579.90800000000002</v>
      </c>
      <c r="N32" s="4">
        <v>407.185</v>
      </c>
      <c r="O32" s="4">
        <v>381.04</v>
      </c>
      <c r="P32" s="8">
        <f t="shared" si="0"/>
        <v>6174.2760000000007</v>
      </c>
    </row>
    <row r="33" spans="1:16">
      <c r="A33" s="17">
        <v>80</v>
      </c>
      <c r="B33" s="17">
        <v>2</v>
      </c>
      <c r="C33" s="17">
        <v>7</v>
      </c>
      <c r="D33" s="4">
        <v>498.02</v>
      </c>
      <c r="E33" s="4">
        <v>363.48</v>
      </c>
      <c r="F33" s="4">
        <v>503.88</v>
      </c>
      <c r="G33" s="4">
        <v>546.17999999999995</v>
      </c>
      <c r="H33" s="4">
        <v>672.37</v>
      </c>
      <c r="I33" s="4">
        <v>679.43</v>
      </c>
      <c r="J33" s="4">
        <v>598.74</v>
      </c>
      <c r="K33" s="4">
        <v>569.53</v>
      </c>
      <c r="L33" s="4">
        <v>646.6</v>
      </c>
      <c r="M33" s="4">
        <v>505.81</v>
      </c>
      <c r="N33" s="4">
        <v>527.66999999999996</v>
      </c>
      <c r="O33" s="4">
        <v>570.13</v>
      </c>
      <c r="P33" s="8">
        <f t="shared" si="0"/>
        <v>6681.84</v>
      </c>
    </row>
    <row r="34" spans="1:16">
      <c r="A34" s="17">
        <v>65</v>
      </c>
      <c r="B34" s="17">
        <v>2</v>
      </c>
      <c r="C34" s="17">
        <v>8</v>
      </c>
      <c r="D34" s="4">
        <v>383.6</v>
      </c>
      <c r="E34" s="4">
        <v>396.85</v>
      </c>
      <c r="F34" s="4">
        <v>521.73</v>
      </c>
      <c r="G34" s="4">
        <v>504.9</v>
      </c>
      <c r="H34" s="4">
        <v>521.73</v>
      </c>
      <c r="I34" s="4">
        <v>1074.5673999999999</v>
      </c>
      <c r="J34" s="4">
        <v>679.4058</v>
      </c>
      <c r="K34" s="4">
        <v>679.40570000000002</v>
      </c>
      <c r="L34" s="4">
        <v>657.48950000000002</v>
      </c>
      <c r="M34" s="4">
        <v>679.4058</v>
      </c>
      <c r="N34" s="4">
        <v>306.43</v>
      </c>
      <c r="O34" s="4">
        <v>409.58</v>
      </c>
      <c r="P34" s="8">
        <f t="shared" si="0"/>
        <v>6815.0941999999995</v>
      </c>
    </row>
    <row r="35" spans="1:16">
      <c r="A35" s="17">
        <v>80</v>
      </c>
      <c r="B35" s="17">
        <v>2</v>
      </c>
      <c r="C35" s="17">
        <v>10</v>
      </c>
      <c r="D35" s="4">
        <v>375</v>
      </c>
      <c r="E35" s="4">
        <v>281.8</v>
      </c>
      <c r="F35" s="4">
        <v>444.1</v>
      </c>
      <c r="G35" s="4">
        <v>441.6</v>
      </c>
      <c r="H35" s="4">
        <v>604.6</v>
      </c>
      <c r="I35" s="4">
        <v>875.4</v>
      </c>
      <c r="J35" s="4">
        <v>1040.8</v>
      </c>
      <c r="K35" s="4">
        <v>1025.3</v>
      </c>
      <c r="L35" s="4">
        <v>682</v>
      </c>
      <c r="M35" s="4">
        <v>528.6</v>
      </c>
      <c r="N35" s="4">
        <v>362.1</v>
      </c>
      <c r="O35" s="4">
        <v>382.7</v>
      </c>
      <c r="P35" s="8">
        <f t="shared" si="0"/>
        <v>7044.0000000000009</v>
      </c>
    </row>
    <row r="36" spans="1:16">
      <c r="A36" s="17">
        <v>74</v>
      </c>
      <c r="B36" s="17">
        <v>2</v>
      </c>
      <c r="C36" s="17">
        <v>6</v>
      </c>
      <c r="D36" s="4">
        <v>423.08</v>
      </c>
      <c r="E36" s="4">
        <v>337.82</v>
      </c>
      <c r="F36" s="4">
        <v>407.3</v>
      </c>
      <c r="G36" s="4">
        <v>417.6</v>
      </c>
      <c r="H36" s="4">
        <v>660.69</v>
      </c>
      <c r="I36" s="4">
        <v>810.85</v>
      </c>
      <c r="J36" s="4">
        <v>901.89</v>
      </c>
      <c r="K36" s="4">
        <v>1007.96</v>
      </c>
      <c r="L36" s="4">
        <v>846.56</v>
      </c>
      <c r="M36" s="4">
        <v>784.92</v>
      </c>
      <c r="N36" s="4">
        <v>442.09</v>
      </c>
      <c r="O36" s="4">
        <v>378.42</v>
      </c>
      <c r="P36" s="8">
        <f t="shared" si="0"/>
        <v>7419.18</v>
      </c>
    </row>
    <row r="37" spans="1:16">
      <c r="A37" s="17">
        <v>70</v>
      </c>
      <c r="B37" s="17">
        <v>2</v>
      </c>
      <c r="C37" s="17">
        <v>9</v>
      </c>
      <c r="D37" s="4">
        <v>575.41</v>
      </c>
      <c r="E37" s="4">
        <v>414.12</v>
      </c>
      <c r="F37" s="4">
        <v>530.53</v>
      </c>
      <c r="G37" s="4">
        <v>561.47</v>
      </c>
      <c r="H37" s="4">
        <v>647.41</v>
      </c>
      <c r="I37" s="4">
        <v>911.22</v>
      </c>
      <c r="J37" s="4">
        <v>864.96</v>
      </c>
      <c r="K37" s="4">
        <v>886.2</v>
      </c>
      <c r="L37" s="4">
        <v>564.21</v>
      </c>
      <c r="M37" s="4">
        <v>311.44</v>
      </c>
      <c r="N37" s="4">
        <v>575.16999999999996</v>
      </c>
      <c r="O37" s="4">
        <v>609.88</v>
      </c>
      <c r="P37" s="8">
        <f t="shared" si="0"/>
        <v>7452.0199999999995</v>
      </c>
    </row>
    <row r="38" spans="1:16">
      <c r="A38" s="17">
        <v>72</v>
      </c>
      <c r="B38" s="17">
        <v>2</v>
      </c>
      <c r="C38" s="17">
        <v>2</v>
      </c>
      <c r="D38" s="4">
        <v>597.79</v>
      </c>
      <c r="E38" s="4">
        <v>577.26</v>
      </c>
      <c r="F38" s="4">
        <v>601.71</v>
      </c>
      <c r="G38" s="4">
        <v>573.05999999999995</v>
      </c>
      <c r="H38" s="4">
        <v>609.79999999999995</v>
      </c>
      <c r="I38" s="4">
        <v>637.34</v>
      </c>
      <c r="J38" s="4">
        <v>730.93</v>
      </c>
      <c r="K38" s="4">
        <v>769.62</v>
      </c>
      <c r="L38" s="4">
        <v>645.19000000000005</v>
      </c>
      <c r="M38" s="4">
        <v>640.69000000000005</v>
      </c>
      <c r="N38" s="4">
        <v>475.67</v>
      </c>
      <c r="O38" s="4">
        <v>638.13</v>
      </c>
      <c r="P38" s="8">
        <f t="shared" si="0"/>
        <v>7497.1900000000014</v>
      </c>
    </row>
    <row r="39" spans="1:16">
      <c r="A39" s="17">
        <v>72</v>
      </c>
      <c r="B39" s="17">
        <v>2</v>
      </c>
      <c r="C39" s="17">
        <v>6</v>
      </c>
      <c r="D39" s="4">
        <v>593.99</v>
      </c>
      <c r="E39" s="4">
        <v>268.38</v>
      </c>
      <c r="F39" s="4">
        <v>418.26</v>
      </c>
      <c r="G39" s="4">
        <v>612.84</v>
      </c>
      <c r="H39" s="4">
        <v>688.62</v>
      </c>
      <c r="I39" s="4">
        <v>796.88</v>
      </c>
      <c r="J39" s="4">
        <v>853.06</v>
      </c>
      <c r="K39" s="4">
        <v>805.97</v>
      </c>
      <c r="L39" s="4">
        <v>552.97</v>
      </c>
      <c r="M39" s="4">
        <v>560.75</v>
      </c>
      <c r="N39" s="4">
        <v>803.42</v>
      </c>
      <c r="O39" s="4">
        <v>681.81</v>
      </c>
      <c r="P39" s="8">
        <f t="shared" si="0"/>
        <v>7636.9500000000007</v>
      </c>
    </row>
    <row r="40" spans="1:16">
      <c r="A40" s="17">
        <v>103</v>
      </c>
      <c r="B40" s="17">
        <v>2</v>
      </c>
      <c r="C40" s="17">
        <v>6</v>
      </c>
      <c r="D40" s="4">
        <v>609.5</v>
      </c>
      <c r="E40" s="4">
        <v>431.7</v>
      </c>
      <c r="F40" s="4">
        <v>520.79999999999995</v>
      </c>
      <c r="G40" s="4">
        <v>505.2</v>
      </c>
      <c r="H40" s="4">
        <v>631.70000000000005</v>
      </c>
      <c r="I40" s="4">
        <v>779.6</v>
      </c>
      <c r="J40" s="4">
        <v>832.1</v>
      </c>
      <c r="K40" s="4">
        <v>901.9</v>
      </c>
      <c r="L40" s="4">
        <v>638.5</v>
      </c>
      <c r="M40" s="4">
        <v>669.4</v>
      </c>
      <c r="N40" s="4">
        <v>552.29999999999995</v>
      </c>
      <c r="O40" s="4">
        <v>566.4</v>
      </c>
      <c r="P40" s="8">
        <f t="shared" si="0"/>
        <v>7639.0999999999985</v>
      </c>
    </row>
    <row r="41" spans="1:16">
      <c r="A41" s="17">
        <v>48</v>
      </c>
      <c r="B41" s="17">
        <v>2</v>
      </c>
      <c r="C41" s="17">
        <v>6</v>
      </c>
      <c r="D41" s="4">
        <v>540.63599999999997</v>
      </c>
      <c r="E41" s="4">
        <v>486.32</v>
      </c>
      <c r="F41" s="4">
        <v>709.86699999999996</v>
      </c>
      <c r="G41" s="4">
        <v>601.49599999999998</v>
      </c>
      <c r="H41" s="4">
        <v>790.54</v>
      </c>
      <c r="I41" s="4">
        <v>753.30700000000002</v>
      </c>
      <c r="J41" s="4">
        <v>955.22699999999998</v>
      </c>
      <c r="K41" s="4">
        <v>962.41</v>
      </c>
      <c r="L41" s="4">
        <v>748.86599999999999</v>
      </c>
      <c r="M41" s="4">
        <v>751.13699999999994</v>
      </c>
      <c r="N41" s="4">
        <v>656.73099999999999</v>
      </c>
      <c r="O41" s="4">
        <v>464.16</v>
      </c>
      <c r="P41" s="8">
        <f t="shared" si="0"/>
        <v>8420.6970000000001</v>
      </c>
    </row>
    <row r="42" spans="1:16">
      <c r="A42" s="17">
        <v>62</v>
      </c>
      <c r="B42" s="17">
        <v>2</v>
      </c>
      <c r="C42" s="17">
        <v>6</v>
      </c>
      <c r="D42" s="4">
        <v>510.62</v>
      </c>
      <c r="E42" s="4">
        <v>478.16</v>
      </c>
      <c r="F42" s="4">
        <v>522.65</v>
      </c>
      <c r="G42" s="4">
        <v>524.09</v>
      </c>
      <c r="H42" s="4">
        <v>801.65</v>
      </c>
      <c r="I42" s="4">
        <v>947.73</v>
      </c>
      <c r="J42" s="4">
        <v>889.73</v>
      </c>
      <c r="K42" s="4">
        <v>1056.82</v>
      </c>
      <c r="L42" s="4">
        <v>869.15</v>
      </c>
      <c r="M42" s="4">
        <v>754.01</v>
      </c>
      <c r="N42" s="4">
        <v>577.57000000000005</v>
      </c>
      <c r="O42" s="4">
        <v>521.49</v>
      </c>
      <c r="P42" s="8">
        <f t="shared" si="0"/>
        <v>8453.67</v>
      </c>
    </row>
    <row r="43" spans="1:16">
      <c r="A43" s="17">
        <v>80</v>
      </c>
      <c r="B43" s="17">
        <v>2</v>
      </c>
      <c r="C43" s="17">
        <v>9</v>
      </c>
      <c r="D43" s="4">
        <v>457.01</v>
      </c>
      <c r="E43" s="4">
        <v>393.43</v>
      </c>
      <c r="F43" s="4">
        <v>558.57000000000005</v>
      </c>
      <c r="G43" s="4">
        <v>478.57</v>
      </c>
      <c r="H43" s="4">
        <v>785.89</v>
      </c>
      <c r="I43" s="4">
        <v>986.43</v>
      </c>
      <c r="J43" s="4">
        <v>1228.8</v>
      </c>
      <c r="K43" s="4">
        <v>1445.69</v>
      </c>
      <c r="L43" s="4">
        <v>829.41</v>
      </c>
      <c r="M43" s="4">
        <v>738.58</v>
      </c>
      <c r="N43" s="4">
        <v>340.81</v>
      </c>
      <c r="O43" s="4">
        <v>324.10000000000002</v>
      </c>
      <c r="P43" s="8">
        <f t="shared" si="0"/>
        <v>8567.2899999999991</v>
      </c>
    </row>
    <row r="44" spans="1:16">
      <c r="A44" s="17">
        <v>83</v>
      </c>
      <c r="B44" s="17">
        <v>2</v>
      </c>
      <c r="C44" s="17">
        <v>9</v>
      </c>
      <c r="D44" s="4">
        <v>723.72</v>
      </c>
      <c r="E44" s="4">
        <v>620.19000000000005</v>
      </c>
      <c r="F44" s="4">
        <v>658.29</v>
      </c>
      <c r="G44" s="4">
        <v>697.13</v>
      </c>
      <c r="H44" s="4">
        <v>708.5</v>
      </c>
      <c r="I44" s="4">
        <v>691.64</v>
      </c>
      <c r="J44" s="4">
        <v>779.39</v>
      </c>
      <c r="K44" s="4">
        <v>822.5</v>
      </c>
      <c r="L44" s="4">
        <v>764.21</v>
      </c>
      <c r="M44" s="4">
        <v>778.6</v>
      </c>
      <c r="N44" s="4">
        <v>640.41</v>
      </c>
      <c r="O44" s="4">
        <v>701.97</v>
      </c>
      <c r="P44" s="8">
        <f t="shared" si="0"/>
        <v>8586.5500000000011</v>
      </c>
    </row>
    <row r="45" spans="1:16">
      <c r="A45" s="17">
        <v>80</v>
      </c>
      <c r="B45" s="17">
        <v>2</v>
      </c>
      <c r="C45" s="17">
        <v>10</v>
      </c>
      <c r="D45" s="4">
        <v>732.4</v>
      </c>
      <c r="E45" s="4">
        <v>633.39</v>
      </c>
      <c r="F45" s="4">
        <v>474.66</v>
      </c>
      <c r="G45" s="4">
        <v>607.32000000000005</v>
      </c>
      <c r="H45" s="4">
        <v>781.98</v>
      </c>
      <c r="I45" s="4">
        <v>1008.08</v>
      </c>
      <c r="J45" s="4">
        <v>1123.78</v>
      </c>
      <c r="K45" s="4">
        <v>1140.1600000000001</v>
      </c>
      <c r="L45" s="4">
        <v>1072.1199999999999</v>
      </c>
      <c r="M45" s="4">
        <v>1014.6</v>
      </c>
      <c r="N45" s="4">
        <v>645.77</v>
      </c>
      <c r="O45" s="4">
        <v>722.55</v>
      </c>
      <c r="P45" s="8">
        <f t="shared" si="0"/>
        <v>9956.81</v>
      </c>
    </row>
    <row r="46" spans="1:16">
      <c r="A46" s="17">
        <v>80</v>
      </c>
      <c r="B46" s="17">
        <v>2</v>
      </c>
      <c r="C46" s="17">
        <v>6</v>
      </c>
      <c r="D46" s="4">
        <v>539.17859999999996</v>
      </c>
      <c r="E46" s="4">
        <v>428.50439999999998</v>
      </c>
      <c r="F46" s="4">
        <v>530.06129999999996</v>
      </c>
      <c r="G46" s="4">
        <v>512.36789999999996</v>
      </c>
      <c r="H46" s="4">
        <v>529.44680000000005</v>
      </c>
      <c r="I46" s="4">
        <v>1874.8696</v>
      </c>
      <c r="J46" s="4">
        <v>974.05259999999998</v>
      </c>
      <c r="K46" s="4">
        <v>1800.9474</v>
      </c>
      <c r="L46" s="4">
        <v>924.54</v>
      </c>
      <c r="M46" s="4">
        <v>874.90549999999996</v>
      </c>
      <c r="N46" s="4">
        <v>567.11109999999996</v>
      </c>
      <c r="O46" s="4">
        <v>536.17460000000005</v>
      </c>
      <c r="P46" s="8">
        <f t="shared" si="0"/>
        <v>10092.159799999999</v>
      </c>
    </row>
    <row r="47" spans="1:16">
      <c r="A47" s="17">
        <v>91</v>
      </c>
      <c r="B47" s="17">
        <v>2</v>
      </c>
      <c r="C47" s="17">
        <v>10</v>
      </c>
      <c r="D47" s="4">
        <v>507.81</v>
      </c>
      <c r="E47" s="4">
        <v>581.59</v>
      </c>
      <c r="F47" s="4">
        <v>785.06</v>
      </c>
      <c r="G47" s="4">
        <v>719.81</v>
      </c>
      <c r="H47" s="4">
        <v>970.93</v>
      </c>
      <c r="I47" s="4">
        <v>982.63</v>
      </c>
      <c r="J47" s="4">
        <v>909.17</v>
      </c>
      <c r="K47" s="4">
        <v>1485.28</v>
      </c>
      <c r="L47" s="4">
        <v>1127.58</v>
      </c>
      <c r="M47" s="4">
        <v>895.85</v>
      </c>
      <c r="N47" s="4">
        <v>788.46</v>
      </c>
      <c r="O47" s="4">
        <v>516.64</v>
      </c>
      <c r="P47" s="8">
        <f t="shared" si="0"/>
        <v>10270.809999999998</v>
      </c>
    </row>
    <row r="48" spans="1:16">
      <c r="A48" s="17">
        <v>82</v>
      </c>
      <c r="B48" s="17">
        <v>2</v>
      </c>
      <c r="C48" s="17">
        <v>9</v>
      </c>
      <c r="D48" s="4">
        <v>752.61599999999999</v>
      </c>
      <c r="E48" s="4">
        <v>554.87900000000002</v>
      </c>
      <c r="F48" s="4">
        <v>777.62199999999996</v>
      </c>
      <c r="G48" s="4">
        <v>640.72</v>
      </c>
      <c r="H48" s="4">
        <v>776.25</v>
      </c>
      <c r="I48" s="4">
        <v>906.03499999999997</v>
      </c>
      <c r="J48" s="4">
        <v>1248.5239999999999</v>
      </c>
      <c r="K48" s="4">
        <v>1543.1030000000001</v>
      </c>
      <c r="L48" s="4">
        <v>1000.989</v>
      </c>
      <c r="M48" s="4">
        <v>1308.9739999999999</v>
      </c>
      <c r="N48" s="4">
        <v>857.86699999999996</v>
      </c>
      <c r="O48" s="4">
        <v>815.01800000000003</v>
      </c>
      <c r="P48" s="8">
        <f t="shared" si="0"/>
        <v>11182.597</v>
      </c>
    </row>
    <row r="49" spans="1:16">
      <c r="A49" s="17">
        <v>110</v>
      </c>
      <c r="B49" s="17">
        <v>2</v>
      </c>
      <c r="C49" s="17">
        <v>6</v>
      </c>
      <c r="D49" s="4">
        <v>815.28</v>
      </c>
      <c r="E49" s="4">
        <v>719.92</v>
      </c>
      <c r="F49" s="4">
        <v>767.32</v>
      </c>
      <c r="G49" s="4">
        <v>730.94</v>
      </c>
      <c r="H49" s="4">
        <v>967.88</v>
      </c>
      <c r="I49" s="4">
        <v>1411.8</v>
      </c>
      <c r="J49" s="4">
        <v>1428.53</v>
      </c>
      <c r="K49" s="4">
        <v>1440.98</v>
      </c>
      <c r="L49" s="4">
        <v>1142.68</v>
      </c>
      <c r="M49" s="4">
        <v>1350.19</v>
      </c>
      <c r="N49" s="4">
        <v>1143.96</v>
      </c>
      <c r="O49" s="4">
        <v>795.47</v>
      </c>
      <c r="P49" s="8">
        <f t="shared" si="0"/>
        <v>12714.949999999999</v>
      </c>
    </row>
    <row r="50" spans="1:16">
      <c r="A50" s="17">
        <v>83</v>
      </c>
      <c r="B50" s="17">
        <v>2</v>
      </c>
      <c r="C50" s="17">
        <v>9</v>
      </c>
      <c r="D50" s="4">
        <v>1067.5999999999999</v>
      </c>
      <c r="E50" s="4">
        <v>829.2</v>
      </c>
      <c r="F50" s="4">
        <v>1049.9000000000001</v>
      </c>
      <c r="G50" s="4">
        <v>1066.5</v>
      </c>
      <c r="H50" s="4">
        <v>1335.3</v>
      </c>
      <c r="I50" s="4">
        <v>1501.2</v>
      </c>
      <c r="J50" s="4">
        <v>1416.4</v>
      </c>
      <c r="K50" s="4">
        <v>1235.8</v>
      </c>
      <c r="L50" s="4">
        <v>976.7</v>
      </c>
      <c r="M50" s="4">
        <v>1012.3</v>
      </c>
      <c r="N50" s="4">
        <v>1200.7</v>
      </c>
      <c r="O50" s="4">
        <v>1110.3</v>
      </c>
      <c r="P50" s="8">
        <f t="shared" si="0"/>
        <v>13801.9</v>
      </c>
    </row>
    <row r="51" spans="1:16">
      <c r="A51" s="17">
        <v>80</v>
      </c>
      <c r="B51" s="17">
        <v>2</v>
      </c>
      <c r="C51" s="17">
        <v>5</v>
      </c>
      <c r="D51" s="4">
        <v>890.43000000000006</v>
      </c>
      <c r="E51" s="4">
        <v>656.14</v>
      </c>
      <c r="F51" s="4">
        <v>729.92000000000007</v>
      </c>
      <c r="G51" s="4">
        <v>978.24</v>
      </c>
      <c r="H51" s="4">
        <v>1272.92</v>
      </c>
      <c r="I51" s="4">
        <v>1718.17</v>
      </c>
      <c r="J51" s="4">
        <v>1752.33</v>
      </c>
      <c r="K51" s="4">
        <v>1760.75</v>
      </c>
      <c r="L51" s="4">
        <v>1224.5899999999999</v>
      </c>
      <c r="M51" s="4">
        <v>1106.53</v>
      </c>
      <c r="N51" s="4">
        <v>983.79</v>
      </c>
      <c r="O51" s="4">
        <v>856.44</v>
      </c>
      <c r="P51" s="8">
        <f t="shared" si="0"/>
        <v>13930.250000000002</v>
      </c>
    </row>
    <row r="52" spans="1:16">
      <c r="A52" s="17">
        <v>90</v>
      </c>
      <c r="B52" s="17">
        <v>2</v>
      </c>
      <c r="C52" s="17">
        <v>3</v>
      </c>
      <c r="D52" s="4">
        <v>1138.4000000000001</v>
      </c>
      <c r="E52" s="4">
        <v>774</v>
      </c>
      <c r="F52" s="4">
        <v>1028.9000000000001</v>
      </c>
      <c r="G52" s="4">
        <v>1096.5</v>
      </c>
      <c r="H52" s="4">
        <v>1304.0999999999999</v>
      </c>
      <c r="I52" s="4">
        <v>1501.6</v>
      </c>
      <c r="J52" s="4">
        <v>1636.5</v>
      </c>
      <c r="K52" s="4">
        <v>1873.7</v>
      </c>
      <c r="L52" s="4">
        <v>1583.5</v>
      </c>
      <c r="M52" s="4">
        <v>1353</v>
      </c>
      <c r="N52" s="4">
        <v>958.4</v>
      </c>
      <c r="O52" s="4">
        <v>915.9</v>
      </c>
      <c r="P52" s="8">
        <f t="shared" si="0"/>
        <v>15164.5</v>
      </c>
    </row>
    <row r="53" spans="1:16">
      <c r="A53" s="17">
        <v>100</v>
      </c>
      <c r="B53" s="17">
        <v>3</v>
      </c>
      <c r="C53" s="17">
        <v>5</v>
      </c>
      <c r="D53" s="4">
        <v>152.85</v>
      </c>
      <c r="E53" s="4">
        <v>127.02</v>
      </c>
      <c r="F53" s="4">
        <v>138.29</v>
      </c>
      <c r="G53" s="4">
        <v>146.05000000000001</v>
      </c>
      <c r="H53" s="4">
        <v>185.98</v>
      </c>
      <c r="I53" s="4">
        <v>249.17</v>
      </c>
      <c r="J53" s="4">
        <v>220.7</v>
      </c>
      <c r="K53" s="4">
        <v>291.73</v>
      </c>
      <c r="L53" s="4">
        <v>184.39</v>
      </c>
      <c r="M53" s="4">
        <v>167.07</v>
      </c>
      <c r="N53" s="4">
        <v>171.12</v>
      </c>
      <c r="O53" s="4">
        <v>175.56</v>
      </c>
      <c r="P53" s="8">
        <f t="shared" si="0"/>
        <v>2209.9299999999998</v>
      </c>
    </row>
    <row r="54" spans="1:16">
      <c r="A54" s="17">
        <v>103</v>
      </c>
      <c r="B54" s="17">
        <v>3</v>
      </c>
      <c r="C54" s="17">
        <v>10</v>
      </c>
      <c r="D54" s="4">
        <v>240.9</v>
      </c>
      <c r="E54" s="4">
        <v>199.5</v>
      </c>
      <c r="F54" s="4">
        <v>247.8</v>
      </c>
      <c r="G54" s="4">
        <v>236.8</v>
      </c>
      <c r="H54" s="4">
        <v>344.6</v>
      </c>
      <c r="I54" s="4">
        <v>337.6</v>
      </c>
      <c r="J54" s="4">
        <v>286.7</v>
      </c>
      <c r="K54" s="4">
        <v>253.4</v>
      </c>
      <c r="L54" s="4">
        <v>214.1</v>
      </c>
      <c r="M54" s="4">
        <v>245.8</v>
      </c>
      <c r="N54" s="4">
        <v>265.7</v>
      </c>
      <c r="O54" s="4">
        <v>228.2</v>
      </c>
      <c r="P54" s="8">
        <f t="shared" si="0"/>
        <v>3101.0999999999995</v>
      </c>
    </row>
    <row r="55" spans="1:16">
      <c r="A55" s="17">
        <v>96</v>
      </c>
      <c r="B55" s="17">
        <v>3</v>
      </c>
      <c r="C55" s="17">
        <v>7</v>
      </c>
      <c r="D55" s="4">
        <v>272.04000000000002</v>
      </c>
      <c r="E55" s="4">
        <v>246.15</v>
      </c>
      <c r="F55" s="4">
        <v>283.68</v>
      </c>
      <c r="G55" s="4">
        <v>263.02999999999997</v>
      </c>
      <c r="H55" s="4">
        <v>306.66000000000003</v>
      </c>
      <c r="I55" s="4">
        <v>344.36</v>
      </c>
      <c r="J55" s="4">
        <v>357.39</v>
      </c>
      <c r="K55" s="4">
        <v>433.95</v>
      </c>
      <c r="L55" s="4">
        <v>238.84</v>
      </c>
      <c r="M55" s="4">
        <v>337.54</v>
      </c>
      <c r="N55" s="4">
        <v>244.54</v>
      </c>
      <c r="O55" s="4">
        <v>285.49</v>
      </c>
      <c r="P55" s="8">
        <f t="shared" si="0"/>
        <v>3613.67</v>
      </c>
    </row>
    <row r="56" spans="1:16">
      <c r="A56" s="17">
        <v>80</v>
      </c>
      <c r="B56" s="17">
        <v>3</v>
      </c>
      <c r="C56" s="17">
        <v>7</v>
      </c>
      <c r="D56" s="4">
        <v>224.35</v>
      </c>
      <c r="E56" s="4">
        <v>212.71</v>
      </c>
      <c r="F56" s="4">
        <v>237.1</v>
      </c>
      <c r="G56" s="4">
        <v>270.45</v>
      </c>
      <c r="H56" s="4">
        <v>395.55</v>
      </c>
      <c r="I56" s="4">
        <v>459.91</v>
      </c>
      <c r="J56" s="4">
        <v>472.69</v>
      </c>
      <c r="K56" s="4">
        <v>538.49</v>
      </c>
      <c r="L56" s="4">
        <v>379.44</v>
      </c>
      <c r="M56" s="4">
        <v>297.08999999999997</v>
      </c>
      <c r="N56" s="4">
        <v>238.03</v>
      </c>
      <c r="O56" s="4">
        <v>239.12</v>
      </c>
      <c r="P56" s="8">
        <f t="shared" si="0"/>
        <v>3964.9300000000003</v>
      </c>
    </row>
    <row r="57" spans="1:16">
      <c r="A57" s="17">
        <v>70</v>
      </c>
      <c r="B57" s="17">
        <v>3</v>
      </c>
      <c r="C57" s="17">
        <v>2</v>
      </c>
      <c r="D57" s="4">
        <v>243.66</v>
      </c>
      <c r="E57" s="4">
        <v>251.86</v>
      </c>
      <c r="F57" s="4">
        <v>283.04000000000002</v>
      </c>
      <c r="G57" s="4">
        <v>303.14</v>
      </c>
      <c r="H57" s="4">
        <v>364.8</v>
      </c>
      <c r="I57" s="4">
        <v>373.35</v>
      </c>
      <c r="J57" s="4">
        <v>428.68</v>
      </c>
      <c r="K57" s="4">
        <v>472.94</v>
      </c>
      <c r="L57" s="4">
        <v>374</v>
      </c>
      <c r="M57" s="4">
        <v>343.54</v>
      </c>
      <c r="N57" s="4">
        <v>292.74</v>
      </c>
      <c r="O57" s="4">
        <v>288.63</v>
      </c>
      <c r="P57" s="8">
        <f t="shared" si="0"/>
        <v>4020.38</v>
      </c>
    </row>
    <row r="58" spans="1:16">
      <c r="A58" s="17">
        <v>105</v>
      </c>
      <c r="B58" s="17">
        <v>3</v>
      </c>
      <c r="C58" s="17">
        <v>2</v>
      </c>
      <c r="D58" s="4">
        <v>236.82</v>
      </c>
      <c r="E58" s="4">
        <v>205.05</v>
      </c>
      <c r="F58" s="4">
        <v>252.53</v>
      </c>
      <c r="G58" s="4">
        <v>302.11</v>
      </c>
      <c r="H58" s="4">
        <v>398.5</v>
      </c>
      <c r="I58" s="4">
        <v>526.98</v>
      </c>
      <c r="J58" s="4">
        <v>682.36999999999989</v>
      </c>
      <c r="K58" s="4">
        <v>694.40000000000009</v>
      </c>
      <c r="L58" s="4">
        <v>472.7</v>
      </c>
      <c r="M58" s="4">
        <v>363.11</v>
      </c>
      <c r="N58" s="4">
        <v>319.73</v>
      </c>
      <c r="O58" s="4">
        <v>281.16000000000003</v>
      </c>
      <c r="P58" s="8">
        <f t="shared" si="0"/>
        <v>4735.4599999999991</v>
      </c>
    </row>
    <row r="59" spans="1:16">
      <c r="A59" s="17">
        <v>102</v>
      </c>
      <c r="B59" s="17">
        <v>3</v>
      </c>
      <c r="C59" s="17">
        <v>7</v>
      </c>
      <c r="D59" s="4">
        <v>282.48399999999998</v>
      </c>
      <c r="E59" s="4">
        <v>246.005</v>
      </c>
      <c r="F59" s="4">
        <v>296.01799999999997</v>
      </c>
      <c r="G59" s="4">
        <v>311.649</v>
      </c>
      <c r="H59" s="4">
        <v>473.03300000000002</v>
      </c>
      <c r="I59" s="4">
        <v>570.84500000000003</v>
      </c>
      <c r="J59" s="4">
        <v>527.95699999999999</v>
      </c>
      <c r="K59" s="4">
        <v>631.33900000000006</v>
      </c>
      <c r="L59" s="4">
        <v>469.28</v>
      </c>
      <c r="M59" s="4">
        <v>489.012</v>
      </c>
      <c r="N59" s="4">
        <v>269.23899999999998</v>
      </c>
      <c r="O59" s="4">
        <v>288.99</v>
      </c>
      <c r="P59" s="8">
        <f t="shared" si="0"/>
        <v>4855.8509999999987</v>
      </c>
    </row>
    <row r="60" spans="1:16">
      <c r="A60" s="17">
        <v>100</v>
      </c>
      <c r="B60" s="17">
        <v>3</v>
      </c>
      <c r="C60" s="17">
        <v>4</v>
      </c>
      <c r="D60" s="4">
        <v>398</v>
      </c>
      <c r="E60" s="4">
        <v>412.2</v>
      </c>
      <c r="F60" s="4">
        <v>418.9</v>
      </c>
      <c r="G60" s="4">
        <v>390.6</v>
      </c>
      <c r="H60" s="4">
        <v>421.2</v>
      </c>
      <c r="I60" s="4">
        <v>482</v>
      </c>
      <c r="J60" s="4">
        <v>446.5</v>
      </c>
      <c r="K60" s="4">
        <v>513.79999999999995</v>
      </c>
      <c r="L60" s="4">
        <v>386</v>
      </c>
      <c r="M60" s="4">
        <v>396.5</v>
      </c>
      <c r="N60" s="4">
        <v>424.4</v>
      </c>
      <c r="O60" s="4">
        <v>418.1</v>
      </c>
      <c r="P60" s="8">
        <f t="shared" si="0"/>
        <v>5108.2</v>
      </c>
    </row>
    <row r="61" spans="1:16">
      <c r="A61" s="17">
        <v>103</v>
      </c>
      <c r="B61" s="17">
        <v>3</v>
      </c>
      <c r="C61" s="17">
        <v>1</v>
      </c>
      <c r="D61" s="4">
        <v>353.10300000000001</v>
      </c>
      <c r="E61" s="4">
        <v>212.167</v>
      </c>
      <c r="F61" s="4">
        <v>226.773</v>
      </c>
      <c r="G61" s="4">
        <v>264.70699999999999</v>
      </c>
      <c r="H61" s="4">
        <v>324.92700000000002</v>
      </c>
      <c r="I61" s="4">
        <v>547.04600000000005</v>
      </c>
      <c r="J61" s="4">
        <v>713.14700000000005</v>
      </c>
      <c r="K61" s="4">
        <v>411.38200000000001</v>
      </c>
      <c r="L61" s="4">
        <v>548.74699999999996</v>
      </c>
      <c r="M61" s="4">
        <v>500.39400000000001</v>
      </c>
      <c r="N61" s="4">
        <v>565.58600000000001</v>
      </c>
      <c r="O61" s="4">
        <v>460.03699999999998</v>
      </c>
      <c r="P61" s="8">
        <f t="shared" si="0"/>
        <v>5128.0160000000005</v>
      </c>
    </row>
    <row r="62" spans="1:16">
      <c r="A62" s="17">
        <v>100</v>
      </c>
      <c r="B62" s="17">
        <v>3</v>
      </c>
      <c r="C62" s="17">
        <v>10</v>
      </c>
      <c r="D62" s="4">
        <v>362.73</v>
      </c>
      <c r="E62" s="4">
        <v>328.74</v>
      </c>
      <c r="F62" s="4">
        <v>385.32</v>
      </c>
      <c r="G62" s="4">
        <v>363.33</v>
      </c>
      <c r="H62" s="4">
        <v>608.38</v>
      </c>
      <c r="I62" s="4">
        <v>791.57</v>
      </c>
      <c r="J62" s="4">
        <v>669.79</v>
      </c>
      <c r="K62" s="4">
        <v>869.44</v>
      </c>
      <c r="L62" s="4">
        <v>485.97</v>
      </c>
      <c r="M62" s="4">
        <v>416.62</v>
      </c>
      <c r="N62" s="4">
        <v>288.79000000000002</v>
      </c>
      <c r="O62" s="4">
        <v>299.44</v>
      </c>
      <c r="P62" s="8">
        <f t="shared" si="0"/>
        <v>5870.12</v>
      </c>
    </row>
    <row r="63" spans="1:16">
      <c r="A63" s="17">
        <v>110</v>
      </c>
      <c r="B63" s="17">
        <v>3</v>
      </c>
      <c r="C63" s="17">
        <v>3</v>
      </c>
      <c r="D63" s="4">
        <v>154.57</v>
      </c>
      <c r="E63" s="4">
        <v>144.72</v>
      </c>
      <c r="F63" s="4">
        <v>142.59</v>
      </c>
      <c r="G63" s="4">
        <v>135.82</v>
      </c>
      <c r="H63" s="4">
        <v>628.37</v>
      </c>
      <c r="I63" s="4">
        <v>780.04</v>
      </c>
      <c r="J63" s="4">
        <v>806</v>
      </c>
      <c r="K63" s="4">
        <v>837.89</v>
      </c>
      <c r="L63" s="4">
        <v>524.59</v>
      </c>
      <c r="M63" s="4">
        <v>735.72</v>
      </c>
      <c r="N63" s="4">
        <v>719.77</v>
      </c>
      <c r="O63" s="4">
        <v>291.3</v>
      </c>
      <c r="P63" s="8">
        <f t="shared" si="0"/>
        <v>5901.38</v>
      </c>
    </row>
    <row r="64" spans="1:16">
      <c r="A64" s="17">
        <v>150</v>
      </c>
      <c r="B64" s="17">
        <v>3</v>
      </c>
      <c r="C64" s="17">
        <v>4</v>
      </c>
      <c r="D64" s="4">
        <v>379.68</v>
      </c>
      <c r="E64" s="4">
        <v>272.42</v>
      </c>
      <c r="F64" s="4">
        <v>333.18</v>
      </c>
      <c r="G64" s="4">
        <v>487.48</v>
      </c>
      <c r="H64" s="4">
        <v>651.04999999999995</v>
      </c>
      <c r="I64" s="4">
        <v>610.79</v>
      </c>
      <c r="J64" s="4">
        <v>694.78</v>
      </c>
      <c r="K64" s="4">
        <v>754.34</v>
      </c>
      <c r="L64" s="4">
        <v>550.22</v>
      </c>
      <c r="M64" s="4">
        <v>545.9</v>
      </c>
      <c r="N64" s="4">
        <v>388.23</v>
      </c>
      <c r="O64" s="4">
        <v>335.89</v>
      </c>
      <c r="P64" s="8">
        <f t="shared" si="0"/>
        <v>6003.96</v>
      </c>
    </row>
    <row r="65" spans="1:16">
      <c r="A65" s="17">
        <v>103</v>
      </c>
      <c r="B65" s="17">
        <v>3</v>
      </c>
      <c r="C65" s="17">
        <v>5</v>
      </c>
      <c r="D65" s="4">
        <v>517.95000000000005</v>
      </c>
      <c r="E65" s="4">
        <v>480.38</v>
      </c>
      <c r="F65" s="4">
        <v>485.4</v>
      </c>
      <c r="G65" s="4">
        <v>467.44</v>
      </c>
      <c r="H65" s="4">
        <v>539.64</v>
      </c>
      <c r="I65" s="4">
        <v>451.85</v>
      </c>
      <c r="J65" s="4">
        <v>640.89</v>
      </c>
      <c r="K65" s="4">
        <v>697.06</v>
      </c>
      <c r="L65" s="4">
        <v>636.24</v>
      </c>
      <c r="M65" s="4">
        <v>524</v>
      </c>
      <c r="N65" s="4">
        <v>476.45</v>
      </c>
      <c r="O65" s="4">
        <v>477.42</v>
      </c>
      <c r="P65" s="8">
        <f t="shared" si="0"/>
        <v>6394.7199999999993</v>
      </c>
    </row>
    <row r="66" spans="1:16">
      <c r="A66" s="17">
        <v>90</v>
      </c>
      <c r="B66" s="17">
        <v>3</v>
      </c>
      <c r="C66" s="17">
        <v>1</v>
      </c>
      <c r="D66" s="4">
        <v>529.23</v>
      </c>
      <c r="E66" s="4">
        <v>398.13</v>
      </c>
      <c r="F66" s="4">
        <v>486.57</v>
      </c>
      <c r="G66" s="4">
        <v>514.42999999999995</v>
      </c>
      <c r="H66" s="4">
        <v>565.71</v>
      </c>
      <c r="I66" s="4">
        <v>580.30999999999995</v>
      </c>
      <c r="J66" s="4">
        <v>608.49</v>
      </c>
      <c r="K66" s="4">
        <v>629.86</v>
      </c>
      <c r="L66" s="4">
        <v>577.75</v>
      </c>
      <c r="M66" s="4">
        <v>560.91</v>
      </c>
      <c r="N66" s="4">
        <v>497.91</v>
      </c>
      <c r="O66" s="4">
        <v>530.72</v>
      </c>
      <c r="P66" s="8">
        <f t="shared" ref="P66:P123" si="1">SUM(D66:O66)</f>
        <v>6480.0199999999995</v>
      </c>
    </row>
    <row r="67" spans="1:16">
      <c r="A67" s="17">
        <v>130</v>
      </c>
      <c r="B67" s="17">
        <v>3</v>
      </c>
      <c r="C67" s="17">
        <v>7</v>
      </c>
      <c r="D67" s="4">
        <v>455.15</v>
      </c>
      <c r="E67" s="4">
        <v>419.5</v>
      </c>
      <c r="F67" s="4">
        <v>518.5</v>
      </c>
      <c r="G67" s="4">
        <v>452.05</v>
      </c>
      <c r="H67" s="4">
        <v>482.73</v>
      </c>
      <c r="I67" s="4">
        <v>656.11</v>
      </c>
      <c r="J67" s="4">
        <v>732.57</v>
      </c>
      <c r="K67" s="4">
        <v>766.30970000000002</v>
      </c>
      <c r="L67" s="4">
        <v>605.51030000000003</v>
      </c>
      <c r="M67" s="4">
        <v>526.02</v>
      </c>
      <c r="N67" s="4">
        <v>508.2</v>
      </c>
      <c r="O67" s="4">
        <v>465.28</v>
      </c>
      <c r="P67" s="8">
        <f t="shared" si="1"/>
        <v>6587.93</v>
      </c>
    </row>
    <row r="68" spans="1:16">
      <c r="A68" s="17">
        <v>84</v>
      </c>
      <c r="B68" s="17">
        <v>3</v>
      </c>
      <c r="C68" s="17">
        <v>10</v>
      </c>
      <c r="D68" s="4">
        <v>439.21</v>
      </c>
      <c r="E68" s="4">
        <v>385.15</v>
      </c>
      <c r="F68" s="4">
        <v>432.56</v>
      </c>
      <c r="G68" s="4">
        <v>437.08</v>
      </c>
      <c r="H68" s="4">
        <v>570.57000000000005</v>
      </c>
      <c r="I68" s="4">
        <v>646.66</v>
      </c>
      <c r="J68" s="4">
        <v>760.18</v>
      </c>
      <c r="K68" s="4">
        <v>898.47</v>
      </c>
      <c r="L68" s="4">
        <v>796.14</v>
      </c>
      <c r="M68" s="4">
        <v>783.14</v>
      </c>
      <c r="N68" s="4">
        <v>350.72</v>
      </c>
      <c r="O68" s="4">
        <v>455.22</v>
      </c>
      <c r="P68" s="8">
        <f t="shared" si="1"/>
        <v>6955.1</v>
      </c>
    </row>
    <row r="69" spans="1:16">
      <c r="A69" s="17">
        <v>140</v>
      </c>
      <c r="B69" s="17">
        <v>3</v>
      </c>
      <c r="C69" s="17">
        <v>7</v>
      </c>
      <c r="D69" s="4">
        <v>349.96100000000001</v>
      </c>
      <c r="E69" s="4">
        <v>399.47300000000001</v>
      </c>
      <c r="F69" s="4">
        <v>489.41300000000001</v>
      </c>
      <c r="G69" s="4">
        <v>432.98</v>
      </c>
      <c r="H69" s="4">
        <v>695.76099999999997</v>
      </c>
      <c r="I69" s="4">
        <v>690.423</v>
      </c>
      <c r="J69" s="4">
        <v>928.23599999999999</v>
      </c>
      <c r="K69" s="4">
        <v>1036.6500000000001</v>
      </c>
      <c r="L69" s="4">
        <v>729.45399999999995</v>
      </c>
      <c r="M69" s="4">
        <v>615.44200000000001</v>
      </c>
      <c r="N69" s="4">
        <v>441.21300000000002</v>
      </c>
      <c r="O69" s="4">
        <v>388.41500000000002</v>
      </c>
      <c r="P69" s="8">
        <f t="shared" si="1"/>
        <v>7197.4209999999985</v>
      </c>
    </row>
    <row r="70" spans="1:16">
      <c r="A70" s="17">
        <v>105</v>
      </c>
      <c r="B70" s="17">
        <v>3</v>
      </c>
      <c r="C70" s="17">
        <v>10</v>
      </c>
      <c r="D70" s="4">
        <v>345.45</v>
      </c>
      <c r="E70" s="4">
        <v>288.75</v>
      </c>
      <c r="F70" s="4">
        <v>357.52</v>
      </c>
      <c r="G70" s="4">
        <v>395.44</v>
      </c>
      <c r="H70" s="4">
        <v>715.32</v>
      </c>
      <c r="I70" s="4">
        <v>956.21</v>
      </c>
      <c r="J70" s="4">
        <v>1006.03</v>
      </c>
      <c r="K70" s="4">
        <v>981.59</v>
      </c>
      <c r="L70" s="4">
        <v>766.73</v>
      </c>
      <c r="M70" s="4">
        <v>715.4</v>
      </c>
      <c r="N70" s="4">
        <v>352.05</v>
      </c>
      <c r="O70" s="4">
        <v>358.93</v>
      </c>
      <c r="P70" s="8">
        <f t="shared" si="1"/>
        <v>7239.420000000001</v>
      </c>
    </row>
    <row r="71" spans="1:16">
      <c r="A71" s="17">
        <v>120</v>
      </c>
      <c r="B71" s="17">
        <v>3</v>
      </c>
      <c r="C71" s="17">
        <v>6</v>
      </c>
      <c r="D71" s="4">
        <v>364.26</v>
      </c>
      <c r="E71" s="4">
        <v>380.7</v>
      </c>
      <c r="F71" s="4">
        <v>513.71</v>
      </c>
      <c r="G71" s="4">
        <v>520.26</v>
      </c>
      <c r="H71" s="4">
        <v>734.53</v>
      </c>
      <c r="I71" s="4">
        <v>937.54</v>
      </c>
      <c r="J71" s="4">
        <v>920.36</v>
      </c>
      <c r="K71" s="4">
        <v>1035.1199999999999</v>
      </c>
      <c r="L71" s="4">
        <v>822.8</v>
      </c>
      <c r="M71" s="4">
        <v>635.29999999999995</v>
      </c>
      <c r="N71" s="4">
        <v>395.69</v>
      </c>
      <c r="O71" s="4">
        <v>389.92</v>
      </c>
      <c r="P71" s="8">
        <f t="shared" si="1"/>
        <v>7650.19</v>
      </c>
    </row>
    <row r="72" spans="1:16">
      <c r="A72" s="17">
        <v>100</v>
      </c>
      <c r="B72" s="17">
        <v>3</v>
      </c>
      <c r="C72" s="17">
        <v>6</v>
      </c>
      <c r="D72" s="4">
        <v>543.55999999999995</v>
      </c>
      <c r="E72" s="4">
        <v>461.87</v>
      </c>
      <c r="F72" s="4">
        <v>518.54999999999995</v>
      </c>
      <c r="G72" s="4">
        <v>536.58000000000004</v>
      </c>
      <c r="H72" s="4">
        <v>660.88</v>
      </c>
      <c r="I72" s="4">
        <v>747.1</v>
      </c>
      <c r="J72" s="4">
        <v>872.21</v>
      </c>
      <c r="K72" s="4">
        <v>857.74</v>
      </c>
      <c r="L72" s="4">
        <v>782.11</v>
      </c>
      <c r="M72" s="4">
        <v>599.4</v>
      </c>
      <c r="N72" s="4">
        <v>545.57000000000005</v>
      </c>
      <c r="O72" s="4">
        <v>574.08000000000004</v>
      </c>
      <c r="P72" s="8">
        <f t="shared" si="1"/>
        <v>7699.6499999999987</v>
      </c>
    </row>
    <row r="73" spans="1:16">
      <c r="A73" s="17">
        <v>134</v>
      </c>
      <c r="B73" s="17">
        <v>3</v>
      </c>
      <c r="C73" s="17">
        <v>4</v>
      </c>
      <c r="D73" s="4">
        <v>686</v>
      </c>
      <c r="E73" s="4">
        <v>571.9</v>
      </c>
      <c r="F73" s="4">
        <v>749.6</v>
      </c>
      <c r="G73" s="4">
        <v>714.2</v>
      </c>
      <c r="H73" s="4">
        <v>787.3</v>
      </c>
      <c r="I73" s="4">
        <v>609.29999999999995</v>
      </c>
      <c r="J73" s="4">
        <v>512.6</v>
      </c>
      <c r="K73" s="4">
        <v>616.1</v>
      </c>
      <c r="L73" s="4">
        <v>568.1</v>
      </c>
      <c r="M73" s="4">
        <v>671.9</v>
      </c>
      <c r="N73" s="4">
        <v>681.1</v>
      </c>
      <c r="O73" s="4">
        <v>549.9</v>
      </c>
      <c r="P73" s="8">
        <f t="shared" si="1"/>
        <v>7718.0000000000009</v>
      </c>
    </row>
    <row r="74" spans="1:16">
      <c r="A74" s="17">
        <v>100</v>
      </c>
      <c r="B74" s="17">
        <v>3</v>
      </c>
      <c r="C74" s="17">
        <v>2</v>
      </c>
      <c r="D74" s="4">
        <v>346.94</v>
      </c>
      <c r="E74" s="4">
        <v>309.70999999999998</v>
      </c>
      <c r="F74" s="4">
        <v>437.18</v>
      </c>
      <c r="G74" s="4">
        <v>472.56</v>
      </c>
      <c r="H74" s="4">
        <v>639.42999999999995</v>
      </c>
      <c r="I74" s="4">
        <v>869.89</v>
      </c>
      <c r="J74" s="4">
        <v>881.48</v>
      </c>
      <c r="K74" s="4">
        <v>1258.69</v>
      </c>
      <c r="L74" s="4">
        <v>1004.55</v>
      </c>
      <c r="M74" s="4">
        <v>813.68</v>
      </c>
      <c r="N74" s="4">
        <v>483.1</v>
      </c>
      <c r="O74" s="4">
        <v>203.84</v>
      </c>
      <c r="P74" s="8">
        <f t="shared" si="1"/>
        <v>7721.05</v>
      </c>
    </row>
    <row r="75" spans="1:16">
      <c r="A75" s="17">
        <v>104</v>
      </c>
      <c r="B75" s="17">
        <v>3</v>
      </c>
      <c r="C75" s="17">
        <v>10</v>
      </c>
      <c r="D75" s="4">
        <v>768.42</v>
      </c>
      <c r="E75" s="4">
        <v>558.79999999999995</v>
      </c>
      <c r="F75" s="4">
        <v>406.05</v>
      </c>
      <c r="G75" s="4">
        <v>528.89</v>
      </c>
      <c r="H75" s="4">
        <v>690.58</v>
      </c>
      <c r="I75" s="4">
        <v>986.69</v>
      </c>
      <c r="J75" s="4">
        <v>915.54</v>
      </c>
      <c r="K75" s="4">
        <v>854.76</v>
      </c>
      <c r="L75" s="4">
        <v>622.20000000000005</v>
      </c>
      <c r="M75" s="4">
        <v>785.85</v>
      </c>
      <c r="N75" s="4">
        <v>418.12</v>
      </c>
      <c r="O75" s="4">
        <v>419.48</v>
      </c>
      <c r="P75" s="8">
        <f t="shared" si="1"/>
        <v>7955.3799999999992</v>
      </c>
    </row>
    <row r="76" spans="1:16">
      <c r="A76" s="17">
        <v>110</v>
      </c>
      <c r="B76" s="17">
        <v>3</v>
      </c>
      <c r="C76" s="17">
        <v>10</v>
      </c>
      <c r="D76" s="4">
        <v>280.10000000000002</v>
      </c>
      <c r="E76" s="4">
        <v>492.59</v>
      </c>
      <c r="F76" s="4">
        <v>603.31000000000006</v>
      </c>
      <c r="G76" s="4">
        <v>680.95</v>
      </c>
      <c r="H76" s="4">
        <v>810.23</v>
      </c>
      <c r="I76" s="4">
        <v>958.37</v>
      </c>
      <c r="J76" s="4">
        <v>1031.0999999999999</v>
      </c>
      <c r="K76" s="4">
        <v>1021.32</v>
      </c>
      <c r="L76" s="4">
        <v>648.09</v>
      </c>
      <c r="M76" s="4">
        <v>598.41999999999996</v>
      </c>
      <c r="N76" s="4">
        <v>768.22</v>
      </c>
      <c r="O76" s="4">
        <v>313.33999999999997</v>
      </c>
      <c r="P76" s="8">
        <f t="shared" si="1"/>
        <v>8206.0399999999991</v>
      </c>
    </row>
    <row r="77" spans="1:16">
      <c r="A77" s="17">
        <v>120</v>
      </c>
      <c r="B77" s="17">
        <v>3</v>
      </c>
      <c r="C77" s="17">
        <v>3</v>
      </c>
      <c r="D77" s="4">
        <v>717.81999999999994</v>
      </c>
      <c r="E77" s="4">
        <v>534.04</v>
      </c>
      <c r="F77" s="4">
        <v>529.53</v>
      </c>
      <c r="G77" s="4">
        <v>631.18000000000006</v>
      </c>
      <c r="H77" s="4">
        <v>812.8</v>
      </c>
      <c r="I77" s="4">
        <v>824.66</v>
      </c>
      <c r="J77" s="4">
        <v>912.01</v>
      </c>
      <c r="K77" s="4">
        <v>849.18000000000006</v>
      </c>
      <c r="L77" s="4">
        <v>782.93</v>
      </c>
      <c r="M77" s="4">
        <v>734</v>
      </c>
      <c r="N77" s="4">
        <v>320.31</v>
      </c>
      <c r="O77" s="4">
        <v>632.02</v>
      </c>
      <c r="P77" s="8">
        <f t="shared" si="1"/>
        <v>8280.4800000000014</v>
      </c>
    </row>
    <row r="78" spans="1:16">
      <c r="A78" s="17">
        <v>105</v>
      </c>
      <c r="B78" s="17">
        <v>3</v>
      </c>
      <c r="C78" s="17">
        <v>9</v>
      </c>
      <c r="D78" s="4">
        <v>557.99</v>
      </c>
      <c r="E78" s="4">
        <v>500.98</v>
      </c>
      <c r="F78" s="4">
        <v>629.44000000000005</v>
      </c>
      <c r="G78" s="4">
        <v>589.01</v>
      </c>
      <c r="H78" s="4">
        <v>760.79</v>
      </c>
      <c r="I78" s="4">
        <v>964.64</v>
      </c>
      <c r="J78" s="4">
        <v>929.18</v>
      </c>
      <c r="K78" s="4">
        <v>848.38</v>
      </c>
      <c r="L78" s="4">
        <v>674.99</v>
      </c>
      <c r="M78" s="4">
        <v>660.77</v>
      </c>
      <c r="N78" s="4">
        <v>660.15</v>
      </c>
      <c r="O78" s="4">
        <v>504.65</v>
      </c>
      <c r="P78" s="8">
        <f t="shared" si="1"/>
        <v>8280.9699999999993</v>
      </c>
    </row>
    <row r="79" spans="1:16">
      <c r="A79" s="17">
        <v>104</v>
      </c>
      <c r="B79" s="17">
        <v>3</v>
      </c>
      <c r="C79" s="17">
        <v>9</v>
      </c>
      <c r="D79" s="4">
        <v>651.5</v>
      </c>
      <c r="E79" s="4">
        <v>528</v>
      </c>
      <c r="F79" s="4">
        <v>563.1</v>
      </c>
      <c r="G79" s="4">
        <v>564.79999999999995</v>
      </c>
      <c r="H79" s="4">
        <v>803.6</v>
      </c>
      <c r="I79" s="4">
        <v>1027.5</v>
      </c>
      <c r="J79" s="4">
        <v>1031.9000000000001</v>
      </c>
      <c r="K79" s="4">
        <v>984.2</v>
      </c>
      <c r="L79" s="4">
        <v>720.5</v>
      </c>
      <c r="M79" s="4">
        <v>630.29999999999995</v>
      </c>
      <c r="N79" s="4">
        <v>379.8</v>
      </c>
      <c r="O79" s="4">
        <v>556</v>
      </c>
      <c r="P79" s="8">
        <f t="shared" si="1"/>
        <v>8441.2000000000007</v>
      </c>
    </row>
    <row r="80" spans="1:16">
      <c r="A80" s="17">
        <v>94</v>
      </c>
      <c r="B80" s="17">
        <v>3</v>
      </c>
      <c r="C80" s="17">
        <v>6</v>
      </c>
      <c r="D80" s="4">
        <v>600.81999999999994</v>
      </c>
      <c r="E80" s="4">
        <v>525.63</v>
      </c>
      <c r="F80" s="4">
        <v>591.84</v>
      </c>
      <c r="G80" s="4">
        <v>572.68000000000006</v>
      </c>
      <c r="H80" s="4">
        <v>777.1</v>
      </c>
      <c r="I80" s="4">
        <v>945.27</v>
      </c>
      <c r="J80" s="4">
        <v>918.09999999999991</v>
      </c>
      <c r="K80" s="4">
        <v>1002.6</v>
      </c>
      <c r="L80" s="4">
        <v>839.95</v>
      </c>
      <c r="M80" s="4">
        <v>675.45</v>
      </c>
      <c r="N80" s="4">
        <v>498.42</v>
      </c>
      <c r="O80" s="4">
        <v>510.43000000000012</v>
      </c>
      <c r="P80" s="8">
        <f t="shared" si="1"/>
        <v>8458.2900000000009</v>
      </c>
    </row>
    <row r="81" spans="1:16">
      <c r="A81" s="17">
        <v>100</v>
      </c>
      <c r="B81" s="17">
        <v>3</v>
      </c>
      <c r="C81" s="17">
        <v>10</v>
      </c>
      <c r="D81" s="4">
        <v>560.65300000000002</v>
      </c>
      <c r="E81" s="4">
        <v>489.553</v>
      </c>
      <c r="F81" s="4">
        <v>800.06399999999996</v>
      </c>
      <c r="G81" s="4">
        <v>649.46199999999999</v>
      </c>
      <c r="H81" s="4">
        <v>727.12800000000004</v>
      </c>
      <c r="I81" s="4">
        <v>883.03399999999999</v>
      </c>
      <c r="J81" s="4">
        <v>894.80100000000004</v>
      </c>
      <c r="K81" s="4">
        <v>1101.7929999999999</v>
      </c>
      <c r="L81" s="4">
        <v>722.98</v>
      </c>
      <c r="M81" s="4">
        <v>568.30799999999999</v>
      </c>
      <c r="N81" s="4">
        <v>707.29</v>
      </c>
      <c r="O81" s="4">
        <v>492.90699999999998</v>
      </c>
      <c r="P81" s="8">
        <f t="shared" si="1"/>
        <v>8597.973</v>
      </c>
    </row>
    <row r="82" spans="1:16">
      <c r="A82" s="17">
        <v>140</v>
      </c>
      <c r="B82" s="17">
        <v>3</v>
      </c>
      <c r="C82" s="17">
        <v>10</v>
      </c>
      <c r="D82" s="4">
        <v>541.53</v>
      </c>
      <c r="E82" s="4">
        <v>489.2</v>
      </c>
      <c r="F82" s="4">
        <v>564.77</v>
      </c>
      <c r="G82" s="4">
        <v>642.75</v>
      </c>
      <c r="H82" s="4">
        <v>799.25</v>
      </c>
      <c r="I82" s="4">
        <v>916.45</v>
      </c>
      <c r="J82" s="4">
        <v>957.53</v>
      </c>
      <c r="K82" s="4">
        <v>1102.49</v>
      </c>
      <c r="L82" s="4">
        <v>811.06</v>
      </c>
      <c r="M82" s="4">
        <v>791.52</v>
      </c>
      <c r="N82" s="4">
        <v>578</v>
      </c>
      <c r="O82" s="4">
        <v>559.21</v>
      </c>
      <c r="P82" s="8">
        <f t="shared" si="1"/>
        <v>8753.7599999999984</v>
      </c>
    </row>
    <row r="83" spans="1:16">
      <c r="A83" s="17">
        <v>135</v>
      </c>
      <c r="B83" s="17">
        <v>3</v>
      </c>
      <c r="C83" s="17">
        <v>7</v>
      </c>
      <c r="D83" s="4">
        <v>584.21600000000001</v>
      </c>
      <c r="E83" s="4">
        <v>484.55599999999998</v>
      </c>
      <c r="F83" s="4">
        <v>750.56</v>
      </c>
      <c r="G83" s="4">
        <v>870.827</v>
      </c>
      <c r="H83" s="4">
        <v>889.33900000000006</v>
      </c>
      <c r="I83" s="4">
        <v>700.01700000000005</v>
      </c>
      <c r="J83" s="4">
        <v>1336.7850000000001</v>
      </c>
      <c r="K83" s="4">
        <v>954.77</v>
      </c>
      <c r="L83" s="4">
        <v>736.54</v>
      </c>
      <c r="M83" s="4">
        <v>441.54300000000001</v>
      </c>
      <c r="N83" s="4">
        <v>562.36099999999999</v>
      </c>
      <c r="O83" s="4">
        <v>593.26499999999999</v>
      </c>
      <c r="P83" s="8">
        <f t="shared" si="1"/>
        <v>8904.7789999999986</v>
      </c>
    </row>
    <row r="84" spans="1:16">
      <c r="A84" s="17">
        <v>97</v>
      </c>
      <c r="B84" s="17">
        <v>3</v>
      </c>
      <c r="C84" s="17">
        <v>10</v>
      </c>
      <c r="D84" s="4">
        <v>699.9</v>
      </c>
      <c r="E84" s="4">
        <v>576.87</v>
      </c>
      <c r="F84" s="4">
        <v>680.53</v>
      </c>
      <c r="G84" s="4">
        <v>593.99</v>
      </c>
      <c r="H84" s="4">
        <v>917.79</v>
      </c>
      <c r="I84" s="4">
        <v>1080.73</v>
      </c>
      <c r="J84" s="4">
        <v>889.4</v>
      </c>
      <c r="K84" s="4">
        <v>1082.5899999999999</v>
      </c>
      <c r="L84" s="4">
        <v>817.63</v>
      </c>
      <c r="M84" s="4">
        <v>608.12</v>
      </c>
      <c r="N84" s="4">
        <v>507.1</v>
      </c>
      <c r="O84" s="4">
        <v>659.3</v>
      </c>
      <c r="P84" s="8">
        <f t="shared" si="1"/>
        <v>9113.9499999999989</v>
      </c>
    </row>
    <row r="85" spans="1:16">
      <c r="A85" s="17">
        <v>100</v>
      </c>
      <c r="B85" s="17">
        <v>3</v>
      </c>
      <c r="C85" s="17">
        <v>10</v>
      </c>
      <c r="D85" s="4">
        <v>574.6</v>
      </c>
      <c r="E85" s="4">
        <v>528.1</v>
      </c>
      <c r="F85" s="4">
        <v>575.69000000000005</v>
      </c>
      <c r="G85" s="4">
        <v>606.97</v>
      </c>
      <c r="H85" s="4">
        <v>855.4</v>
      </c>
      <c r="I85" s="4">
        <v>952.98</v>
      </c>
      <c r="J85" s="4">
        <v>1104.9000000000001</v>
      </c>
      <c r="K85" s="4">
        <v>1210.67</v>
      </c>
      <c r="L85" s="4">
        <v>856.35</v>
      </c>
      <c r="M85" s="4">
        <v>777.35</v>
      </c>
      <c r="N85" s="4">
        <v>562.20000000000005</v>
      </c>
      <c r="O85" s="4">
        <v>565.66</v>
      </c>
      <c r="P85" s="8">
        <f t="shared" si="1"/>
        <v>9170.8700000000008</v>
      </c>
    </row>
    <row r="86" spans="1:16">
      <c r="A86" s="17">
        <v>174</v>
      </c>
      <c r="B86" s="17">
        <v>3</v>
      </c>
      <c r="C86" s="17">
        <v>4</v>
      </c>
      <c r="D86" s="4">
        <v>327.58</v>
      </c>
      <c r="E86" s="4">
        <v>378.47</v>
      </c>
      <c r="F86" s="4">
        <v>378.36</v>
      </c>
      <c r="G86" s="4">
        <v>446.68</v>
      </c>
      <c r="H86" s="4">
        <v>1090.32</v>
      </c>
      <c r="I86" s="4">
        <v>1694.85</v>
      </c>
      <c r="J86" s="4">
        <v>1445.04</v>
      </c>
      <c r="K86" s="4">
        <v>1342.98</v>
      </c>
      <c r="L86" s="4">
        <v>896.86</v>
      </c>
      <c r="M86" s="4">
        <v>619.09</v>
      </c>
      <c r="N86" s="4">
        <v>407.64</v>
      </c>
      <c r="O86" s="4">
        <v>350.61</v>
      </c>
      <c r="P86" s="8">
        <f t="shared" si="1"/>
        <v>9378.48</v>
      </c>
    </row>
    <row r="87" spans="1:16">
      <c r="A87" s="17">
        <v>110</v>
      </c>
      <c r="B87" s="17">
        <v>3</v>
      </c>
      <c r="C87" s="17">
        <v>10</v>
      </c>
      <c r="D87" s="4">
        <v>709</v>
      </c>
      <c r="E87" s="4">
        <v>387.3</v>
      </c>
      <c r="F87" s="4">
        <v>431.9</v>
      </c>
      <c r="G87" s="4">
        <v>459.9</v>
      </c>
      <c r="H87" s="4">
        <v>695.3</v>
      </c>
      <c r="I87" s="4">
        <v>1164.4000000000001</v>
      </c>
      <c r="J87" s="4">
        <v>1294.8</v>
      </c>
      <c r="K87" s="4">
        <v>1370.4</v>
      </c>
      <c r="L87" s="4">
        <v>975.9</v>
      </c>
      <c r="M87" s="4">
        <v>823.9</v>
      </c>
      <c r="N87" s="4">
        <v>662</v>
      </c>
      <c r="O87" s="4">
        <v>533.6</v>
      </c>
      <c r="P87" s="8">
        <f t="shared" si="1"/>
        <v>9508.4</v>
      </c>
    </row>
    <row r="88" spans="1:16">
      <c r="A88" s="17">
        <v>120</v>
      </c>
      <c r="B88" s="17">
        <v>3</v>
      </c>
      <c r="C88" s="17">
        <v>8</v>
      </c>
      <c r="D88" s="4">
        <v>594.5</v>
      </c>
      <c r="E88" s="4">
        <v>472.9</v>
      </c>
      <c r="F88" s="4">
        <v>613</v>
      </c>
      <c r="G88" s="4">
        <v>752.2</v>
      </c>
      <c r="H88" s="4">
        <v>889.4</v>
      </c>
      <c r="I88" s="4">
        <v>1063.5999999999999</v>
      </c>
      <c r="J88" s="4">
        <v>1070.4000000000001</v>
      </c>
      <c r="K88" s="4">
        <v>1315.1</v>
      </c>
      <c r="L88" s="4">
        <v>747.6</v>
      </c>
      <c r="M88" s="4">
        <v>908.9</v>
      </c>
      <c r="N88" s="4">
        <v>571.70000000000005</v>
      </c>
      <c r="O88" s="4">
        <v>618.9</v>
      </c>
      <c r="P88" s="8">
        <f t="shared" si="1"/>
        <v>9618.2000000000007</v>
      </c>
    </row>
    <row r="89" spans="1:16">
      <c r="A89" s="17">
        <v>91</v>
      </c>
      <c r="B89" s="17">
        <v>3</v>
      </c>
      <c r="C89" s="17">
        <v>4</v>
      </c>
      <c r="D89" s="4">
        <v>765.3</v>
      </c>
      <c r="E89" s="4">
        <v>647</v>
      </c>
      <c r="F89" s="4">
        <v>795.9</v>
      </c>
      <c r="G89" s="4">
        <v>719.9</v>
      </c>
      <c r="H89" s="4">
        <v>999.3</v>
      </c>
      <c r="I89" s="4">
        <v>1062</v>
      </c>
      <c r="J89" s="4">
        <v>1053.2</v>
      </c>
      <c r="K89" s="4">
        <v>1079.5999999999999</v>
      </c>
      <c r="L89" s="4">
        <v>874.4</v>
      </c>
      <c r="M89" s="4">
        <v>870.4</v>
      </c>
      <c r="N89" s="4">
        <v>628.4</v>
      </c>
      <c r="O89" s="4">
        <v>780</v>
      </c>
      <c r="P89" s="8">
        <f t="shared" si="1"/>
        <v>10275.399999999998</v>
      </c>
    </row>
    <row r="90" spans="1:16">
      <c r="A90" s="17">
        <v>144</v>
      </c>
      <c r="B90" s="17">
        <v>3</v>
      </c>
      <c r="C90" s="17">
        <v>2</v>
      </c>
      <c r="D90" s="4">
        <v>674.82</v>
      </c>
      <c r="E90" s="4">
        <v>644.54999999999995</v>
      </c>
      <c r="F90" s="4">
        <v>681.54</v>
      </c>
      <c r="G90" s="4">
        <v>777.72</v>
      </c>
      <c r="H90" s="4">
        <v>849.51</v>
      </c>
      <c r="I90" s="4">
        <v>989.62</v>
      </c>
      <c r="J90" s="4">
        <v>1088.4000000000001</v>
      </c>
      <c r="K90" s="4">
        <v>1150.19</v>
      </c>
      <c r="L90" s="4">
        <v>958.31</v>
      </c>
      <c r="M90" s="4">
        <v>1018.05</v>
      </c>
      <c r="N90" s="4">
        <v>768.47</v>
      </c>
      <c r="O90" s="4">
        <v>720.85</v>
      </c>
      <c r="P90" s="8">
        <f t="shared" si="1"/>
        <v>10322.029999999999</v>
      </c>
    </row>
    <row r="91" spans="1:16">
      <c r="A91" s="17">
        <v>110</v>
      </c>
      <c r="B91" s="17">
        <v>3</v>
      </c>
      <c r="C91" s="17">
        <v>9</v>
      </c>
      <c r="D91" s="4">
        <v>626.29999999999995</v>
      </c>
      <c r="E91" s="4">
        <v>492</v>
      </c>
      <c r="F91" s="4">
        <v>665</v>
      </c>
      <c r="G91" s="4">
        <v>663.5</v>
      </c>
      <c r="H91" s="4">
        <v>991</v>
      </c>
      <c r="I91" s="4">
        <v>1188.0999999999999</v>
      </c>
      <c r="J91" s="4">
        <v>1275.8</v>
      </c>
      <c r="K91" s="4">
        <v>1349.3</v>
      </c>
      <c r="L91" s="4">
        <v>1002.2</v>
      </c>
      <c r="M91" s="4">
        <v>957.8</v>
      </c>
      <c r="N91" s="4">
        <v>570.5</v>
      </c>
      <c r="O91" s="4">
        <v>636.79999999999995</v>
      </c>
      <c r="P91" s="8">
        <f t="shared" si="1"/>
        <v>10418.299999999999</v>
      </c>
    </row>
    <row r="92" spans="1:16">
      <c r="A92" s="17">
        <v>110</v>
      </c>
      <c r="B92" s="17">
        <v>3</v>
      </c>
      <c r="C92" s="17">
        <v>10</v>
      </c>
      <c r="D92" s="4">
        <v>974.3</v>
      </c>
      <c r="E92" s="4">
        <v>631.9</v>
      </c>
      <c r="F92" s="4">
        <v>763.6</v>
      </c>
      <c r="G92" s="4">
        <v>818.3</v>
      </c>
      <c r="H92" s="4">
        <v>1116.9000000000001</v>
      </c>
      <c r="I92" s="4">
        <v>1194.5</v>
      </c>
      <c r="J92" s="4">
        <v>1189.8</v>
      </c>
      <c r="K92" s="4">
        <v>1191.4000000000001</v>
      </c>
      <c r="L92" s="4">
        <v>827.4</v>
      </c>
      <c r="M92" s="4">
        <v>890.4</v>
      </c>
      <c r="N92" s="4">
        <v>743.1</v>
      </c>
      <c r="O92" s="4">
        <v>893.4</v>
      </c>
      <c r="P92" s="8">
        <f t="shared" si="1"/>
        <v>11235</v>
      </c>
    </row>
    <row r="93" spans="1:16">
      <c r="A93" s="17">
        <v>100</v>
      </c>
      <c r="B93" s="17">
        <v>3</v>
      </c>
      <c r="C93" s="17">
        <v>9</v>
      </c>
      <c r="D93" s="4">
        <v>838.06</v>
      </c>
      <c r="E93" s="4">
        <v>751.51</v>
      </c>
      <c r="F93" s="4">
        <v>743.6</v>
      </c>
      <c r="G93" s="4">
        <v>769</v>
      </c>
      <c r="H93" s="4">
        <v>1083.99</v>
      </c>
      <c r="I93" s="4">
        <v>1244.8599999999999</v>
      </c>
      <c r="J93" s="4">
        <v>1229.56</v>
      </c>
      <c r="K93" s="4">
        <v>1175.3</v>
      </c>
      <c r="L93" s="4">
        <v>1075.58</v>
      </c>
      <c r="M93" s="4">
        <v>1136.33</v>
      </c>
      <c r="N93" s="4">
        <v>762.75</v>
      </c>
      <c r="O93" s="4">
        <v>737.42</v>
      </c>
      <c r="P93" s="8">
        <f t="shared" si="1"/>
        <v>11547.96</v>
      </c>
    </row>
    <row r="94" spans="1:16">
      <c r="A94" s="17">
        <v>170</v>
      </c>
      <c r="B94" s="17">
        <v>3</v>
      </c>
      <c r="C94" s="17">
        <v>6</v>
      </c>
      <c r="D94" s="4">
        <v>1081.49</v>
      </c>
      <c r="E94" s="4">
        <v>1063.58</v>
      </c>
      <c r="F94" s="4">
        <v>1351.15</v>
      </c>
      <c r="G94" s="4">
        <v>1379.22</v>
      </c>
      <c r="H94" s="4">
        <v>874.58999999999992</v>
      </c>
      <c r="I94" s="4">
        <v>809.20999999999992</v>
      </c>
      <c r="J94" s="4">
        <v>848.77</v>
      </c>
      <c r="K94" s="4">
        <v>784.82999999999993</v>
      </c>
      <c r="L94" s="4">
        <v>869.02</v>
      </c>
      <c r="M94" s="4">
        <v>993.47</v>
      </c>
      <c r="N94" s="4">
        <v>770</v>
      </c>
      <c r="O94" s="4">
        <v>1000.54</v>
      </c>
      <c r="P94" s="8">
        <f t="shared" si="1"/>
        <v>11825.869999999999</v>
      </c>
    </row>
    <row r="95" spans="1:16">
      <c r="A95" s="17">
        <v>100</v>
      </c>
      <c r="B95" s="17">
        <v>3</v>
      </c>
      <c r="C95" s="17">
        <v>9</v>
      </c>
      <c r="D95" s="4">
        <v>604.30999999999995</v>
      </c>
      <c r="E95" s="4">
        <v>466.59</v>
      </c>
      <c r="F95" s="4">
        <v>481.81</v>
      </c>
      <c r="G95" s="4">
        <v>452.56</v>
      </c>
      <c r="H95" s="4">
        <v>1143.26</v>
      </c>
      <c r="I95" s="4">
        <v>1572.17</v>
      </c>
      <c r="J95" s="4">
        <v>1585.94</v>
      </c>
      <c r="K95" s="4">
        <v>1737.83</v>
      </c>
      <c r="L95" s="4">
        <v>1237.1600000000001</v>
      </c>
      <c r="M95" s="4">
        <v>1321.56</v>
      </c>
      <c r="N95" s="4">
        <v>741.82</v>
      </c>
      <c r="O95" s="4">
        <v>632.11</v>
      </c>
      <c r="P95" s="8">
        <f t="shared" si="1"/>
        <v>11977.119999999999</v>
      </c>
    </row>
    <row r="96" spans="1:16">
      <c r="A96" s="17">
        <v>114</v>
      </c>
      <c r="B96" s="17">
        <v>3</v>
      </c>
      <c r="C96" s="17">
        <v>4</v>
      </c>
      <c r="D96" s="4">
        <v>672.17</v>
      </c>
      <c r="E96" s="4">
        <v>622.64</v>
      </c>
      <c r="F96" s="4">
        <v>804.53</v>
      </c>
      <c r="G96" s="4">
        <v>834.46</v>
      </c>
      <c r="H96" s="4">
        <v>1267.6099999999999</v>
      </c>
      <c r="I96" s="4">
        <v>1817.68</v>
      </c>
      <c r="J96" s="4">
        <v>2111.38</v>
      </c>
      <c r="K96" s="4">
        <v>1655.13</v>
      </c>
      <c r="L96" s="4">
        <v>911.18</v>
      </c>
      <c r="M96" s="4">
        <v>846.58</v>
      </c>
      <c r="N96" s="4">
        <v>761.6</v>
      </c>
      <c r="O96" s="4">
        <v>612.46</v>
      </c>
      <c r="P96" s="8">
        <f t="shared" si="1"/>
        <v>12917.420000000002</v>
      </c>
    </row>
    <row r="97" spans="1:16">
      <c r="A97" s="17">
        <v>100</v>
      </c>
      <c r="B97" s="17">
        <v>3</v>
      </c>
      <c r="C97" s="17">
        <v>5</v>
      </c>
      <c r="D97" s="4">
        <v>902.9</v>
      </c>
      <c r="E97" s="4">
        <v>670.4</v>
      </c>
      <c r="F97" s="4">
        <v>853.4</v>
      </c>
      <c r="G97" s="4">
        <v>694.2</v>
      </c>
      <c r="H97" s="4">
        <v>1025.0999999999999</v>
      </c>
      <c r="I97" s="4">
        <v>1233.3</v>
      </c>
      <c r="J97" s="4">
        <v>1618.4</v>
      </c>
      <c r="K97" s="4">
        <v>1902.2</v>
      </c>
      <c r="L97" s="4">
        <v>1058.2</v>
      </c>
      <c r="M97" s="4">
        <v>951.5</v>
      </c>
      <c r="N97" s="4">
        <v>1206.8</v>
      </c>
      <c r="O97" s="4">
        <v>857.8</v>
      </c>
      <c r="P97" s="8">
        <f t="shared" si="1"/>
        <v>12974.2</v>
      </c>
    </row>
    <row r="98" spans="1:16">
      <c r="A98" s="17">
        <v>150</v>
      </c>
      <c r="B98" s="17">
        <v>3</v>
      </c>
      <c r="C98" s="17">
        <v>6</v>
      </c>
      <c r="D98" s="4">
        <v>568.12</v>
      </c>
      <c r="E98" s="4">
        <v>451.65</v>
      </c>
      <c r="F98" s="4">
        <v>645.54</v>
      </c>
      <c r="G98" s="4">
        <v>729.29</v>
      </c>
      <c r="H98" s="4">
        <v>890.77</v>
      </c>
      <c r="I98" s="4">
        <v>1675.89</v>
      </c>
      <c r="J98" s="4">
        <v>2408.0100000000002</v>
      </c>
      <c r="K98" s="4">
        <v>2329.12</v>
      </c>
      <c r="L98" s="4">
        <v>1402.38</v>
      </c>
      <c r="M98" s="4">
        <v>813.28</v>
      </c>
      <c r="N98" s="4">
        <v>569.85</v>
      </c>
      <c r="O98" s="4">
        <v>512.74</v>
      </c>
      <c r="P98" s="8">
        <f t="shared" si="1"/>
        <v>12996.640000000001</v>
      </c>
    </row>
    <row r="99" spans="1:16">
      <c r="A99" s="17">
        <v>93</v>
      </c>
      <c r="B99" s="17">
        <v>3</v>
      </c>
      <c r="C99" s="17">
        <v>1</v>
      </c>
      <c r="D99" s="4">
        <v>372.24</v>
      </c>
      <c r="E99" s="4">
        <v>341.32</v>
      </c>
      <c r="F99" s="4">
        <v>553.27</v>
      </c>
      <c r="G99" s="4">
        <v>837.2</v>
      </c>
      <c r="H99" s="4">
        <v>1428.25</v>
      </c>
      <c r="I99" s="4">
        <v>1803.63</v>
      </c>
      <c r="J99" s="4">
        <v>1684.01</v>
      </c>
      <c r="K99" s="4">
        <v>2031.11</v>
      </c>
      <c r="L99" s="4">
        <v>1366.75</v>
      </c>
      <c r="M99" s="4">
        <v>1257.28</v>
      </c>
      <c r="N99" s="4">
        <v>811.92</v>
      </c>
      <c r="O99" s="4">
        <v>517.25</v>
      </c>
      <c r="P99" s="8">
        <f t="shared" si="1"/>
        <v>13004.230000000001</v>
      </c>
    </row>
    <row r="100" spans="1:16">
      <c r="A100" s="17">
        <v>90</v>
      </c>
      <c r="B100" s="17">
        <v>3</v>
      </c>
      <c r="C100" s="17">
        <v>10</v>
      </c>
      <c r="D100" s="4">
        <v>551.70000000000005</v>
      </c>
      <c r="E100" s="4">
        <v>711.1</v>
      </c>
      <c r="F100" s="4">
        <v>800.6</v>
      </c>
      <c r="G100" s="4">
        <v>795.8</v>
      </c>
      <c r="H100" s="4">
        <v>1299.8</v>
      </c>
      <c r="I100" s="4">
        <v>1501.2</v>
      </c>
      <c r="J100" s="4">
        <v>1671.6</v>
      </c>
      <c r="K100" s="4">
        <v>1864.2</v>
      </c>
      <c r="L100" s="4">
        <v>1159.5999999999999</v>
      </c>
      <c r="M100" s="4">
        <v>1165.9000000000001</v>
      </c>
      <c r="N100" s="4">
        <v>924.9</v>
      </c>
      <c r="O100" s="4">
        <v>647.6</v>
      </c>
      <c r="P100" s="8">
        <f t="shared" si="1"/>
        <v>13094</v>
      </c>
    </row>
    <row r="101" spans="1:16">
      <c r="A101" s="17">
        <v>154</v>
      </c>
      <c r="B101" s="17">
        <v>3</v>
      </c>
      <c r="C101" s="17">
        <v>10</v>
      </c>
      <c r="D101" s="4">
        <v>963.4</v>
      </c>
      <c r="E101" s="4">
        <v>755</v>
      </c>
      <c r="F101" s="4">
        <v>989</v>
      </c>
      <c r="G101" s="4">
        <v>982</v>
      </c>
      <c r="H101" s="4">
        <v>1205.3</v>
      </c>
      <c r="I101" s="4">
        <v>1358</v>
      </c>
      <c r="J101" s="4">
        <v>1527.5</v>
      </c>
      <c r="K101" s="4">
        <v>1777.4</v>
      </c>
      <c r="L101" s="4">
        <v>1143.4000000000001</v>
      </c>
      <c r="M101" s="4">
        <v>1097.4000000000001</v>
      </c>
      <c r="N101" s="4">
        <v>942.4</v>
      </c>
      <c r="O101" s="4">
        <v>836.3</v>
      </c>
      <c r="P101" s="8">
        <f t="shared" si="1"/>
        <v>13577.099999999999</v>
      </c>
    </row>
    <row r="102" spans="1:16">
      <c r="A102" s="17">
        <v>140</v>
      </c>
      <c r="B102" s="17">
        <v>3</v>
      </c>
      <c r="C102" s="17">
        <v>7</v>
      </c>
      <c r="D102" s="4">
        <v>861.84</v>
      </c>
      <c r="E102" s="4">
        <v>792.23</v>
      </c>
      <c r="F102" s="4">
        <v>907.76</v>
      </c>
      <c r="G102" s="4">
        <v>979.75</v>
      </c>
      <c r="H102" s="4">
        <v>1396.3</v>
      </c>
      <c r="I102" s="4">
        <v>1574.95</v>
      </c>
      <c r="J102" s="4">
        <v>1631.47</v>
      </c>
      <c r="K102" s="4">
        <v>1584.36</v>
      </c>
      <c r="L102" s="4">
        <v>1182.78</v>
      </c>
      <c r="M102" s="4">
        <v>983.16</v>
      </c>
      <c r="N102" s="4">
        <v>957.53</v>
      </c>
      <c r="O102" s="4">
        <v>890.69</v>
      </c>
      <c r="P102" s="8">
        <f t="shared" si="1"/>
        <v>13742.820000000002</v>
      </c>
    </row>
    <row r="103" spans="1:16">
      <c r="A103" s="17">
        <v>100</v>
      </c>
      <c r="B103" s="17">
        <v>3</v>
      </c>
      <c r="C103" s="17">
        <v>9</v>
      </c>
      <c r="D103" s="4">
        <v>744</v>
      </c>
      <c r="E103" s="4">
        <v>617.6</v>
      </c>
      <c r="F103" s="4">
        <v>500.9</v>
      </c>
      <c r="G103" s="4">
        <v>745.5</v>
      </c>
      <c r="H103" s="4">
        <v>1310.0999999999999</v>
      </c>
      <c r="I103" s="4">
        <v>1850.8</v>
      </c>
      <c r="J103" s="4">
        <v>2002.1</v>
      </c>
      <c r="K103" s="4">
        <v>2538</v>
      </c>
      <c r="L103" s="4">
        <v>1734.8</v>
      </c>
      <c r="M103" s="4">
        <v>1176.0999999999999</v>
      </c>
      <c r="N103" s="4">
        <v>819.7</v>
      </c>
      <c r="O103" s="4">
        <v>630.4</v>
      </c>
      <c r="P103" s="8">
        <f t="shared" si="1"/>
        <v>14670</v>
      </c>
    </row>
    <row r="104" spans="1:16">
      <c r="A104" s="17">
        <v>100</v>
      </c>
      <c r="B104" s="17">
        <v>3</v>
      </c>
      <c r="C104" s="17">
        <v>10</v>
      </c>
      <c r="D104" s="4">
        <v>1155.76</v>
      </c>
      <c r="E104" s="4">
        <v>942.58</v>
      </c>
      <c r="F104" s="4">
        <v>1044.29</v>
      </c>
      <c r="G104" s="4">
        <v>879.21</v>
      </c>
      <c r="H104" s="4">
        <v>1629.92</v>
      </c>
      <c r="I104" s="4">
        <v>2042.21</v>
      </c>
      <c r="J104" s="4">
        <v>1982.17</v>
      </c>
      <c r="K104" s="4">
        <v>2055.15</v>
      </c>
      <c r="L104" s="4">
        <v>1182.9000000000001</v>
      </c>
      <c r="M104" s="4">
        <v>843.06</v>
      </c>
      <c r="N104" s="4">
        <v>1218.55</v>
      </c>
      <c r="O104" s="4">
        <v>288</v>
      </c>
      <c r="P104" s="8">
        <f t="shared" si="1"/>
        <v>15263.799999999997</v>
      </c>
    </row>
    <row r="105" spans="1:16">
      <c r="A105" s="17">
        <v>120</v>
      </c>
      <c r="B105" s="17">
        <v>3</v>
      </c>
      <c r="C105" s="17">
        <v>9</v>
      </c>
      <c r="D105" s="4">
        <v>1074.9000000000001</v>
      </c>
      <c r="E105" s="4">
        <v>953.4</v>
      </c>
      <c r="F105" s="4">
        <v>1205.2</v>
      </c>
      <c r="G105" s="4">
        <v>1067.4000000000001</v>
      </c>
      <c r="H105" s="4">
        <v>1816.9</v>
      </c>
      <c r="I105" s="4">
        <v>1976.8</v>
      </c>
      <c r="J105" s="4">
        <v>1963.5</v>
      </c>
      <c r="K105" s="4">
        <v>2191.9</v>
      </c>
      <c r="L105" s="4">
        <v>1827.5</v>
      </c>
      <c r="M105" s="4">
        <v>1607.2</v>
      </c>
      <c r="N105" s="4">
        <v>1247.5999999999999</v>
      </c>
      <c r="O105" s="4">
        <v>1128.2</v>
      </c>
      <c r="P105" s="8">
        <f t="shared" si="1"/>
        <v>18060.5</v>
      </c>
    </row>
    <row r="106" spans="1:16">
      <c r="A106" s="17">
        <v>96</v>
      </c>
      <c r="B106" s="17">
        <v>3</v>
      </c>
      <c r="C106" s="17">
        <v>7</v>
      </c>
      <c r="D106" s="4">
        <v>1604.82</v>
      </c>
      <c r="E106" s="4">
        <v>1228.42</v>
      </c>
      <c r="F106" s="4">
        <v>1315.95</v>
      </c>
      <c r="G106" s="4">
        <v>1211.19</v>
      </c>
      <c r="H106" s="4">
        <v>1546.32</v>
      </c>
      <c r="I106" s="4">
        <v>1857.22</v>
      </c>
      <c r="J106" s="4">
        <v>1709.27</v>
      </c>
      <c r="K106" s="4">
        <v>1942.98</v>
      </c>
      <c r="L106" s="4">
        <v>1519.91</v>
      </c>
      <c r="M106" s="4">
        <v>1423.3</v>
      </c>
      <c r="N106" s="4">
        <v>1468.1</v>
      </c>
      <c r="O106" s="4">
        <v>1597.56</v>
      </c>
      <c r="P106" s="8">
        <f t="shared" si="1"/>
        <v>18425.039999999997</v>
      </c>
    </row>
    <row r="107" spans="1:16">
      <c r="A107" s="17">
        <v>93</v>
      </c>
      <c r="B107" s="17">
        <v>3</v>
      </c>
      <c r="C107" s="17">
        <v>10</v>
      </c>
      <c r="D107" s="4">
        <v>1551.4059999999999</v>
      </c>
      <c r="E107" s="4">
        <v>997.548</v>
      </c>
      <c r="F107" s="4">
        <v>1202.357</v>
      </c>
      <c r="G107" s="4">
        <v>1159.135</v>
      </c>
      <c r="H107" s="4">
        <v>1445.9190000000001</v>
      </c>
      <c r="I107" s="4">
        <v>1694.19</v>
      </c>
      <c r="J107" s="4">
        <v>1886.6279999999999</v>
      </c>
      <c r="K107" s="4">
        <v>2094.0509999999999</v>
      </c>
      <c r="L107" s="4">
        <v>1891.4069999999999</v>
      </c>
      <c r="M107" s="4">
        <v>1823.8040000000001</v>
      </c>
      <c r="N107" s="4">
        <v>1642.1289999999999</v>
      </c>
      <c r="O107" s="4">
        <v>1542.578</v>
      </c>
      <c r="P107" s="8">
        <f t="shared" si="1"/>
        <v>18931.152000000002</v>
      </c>
    </row>
    <row r="108" spans="1:16">
      <c r="A108" s="17">
        <v>120</v>
      </c>
      <c r="B108" s="17">
        <v>3</v>
      </c>
      <c r="C108" s="17">
        <v>7</v>
      </c>
      <c r="D108" s="4">
        <v>1776.3</v>
      </c>
      <c r="E108" s="4">
        <v>1399.5</v>
      </c>
      <c r="F108" s="4">
        <v>1557.3</v>
      </c>
      <c r="G108" s="4">
        <v>1520.3</v>
      </c>
      <c r="H108" s="4">
        <v>1963.8</v>
      </c>
      <c r="I108" s="4">
        <v>2401.5</v>
      </c>
      <c r="J108" s="4">
        <v>2602.9</v>
      </c>
      <c r="K108" s="4">
        <v>2718.1</v>
      </c>
      <c r="L108" s="4">
        <v>2426</v>
      </c>
      <c r="M108" s="4">
        <v>690.2</v>
      </c>
      <c r="N108" s="4">
        <v>2087.9</v>
      </c>
      <c r="O108" s="4">
        <v>1920.3</v>
      </c>
      <c r="P108" s="8">
        <f t="shared" si="1"/>
        <v>23064.100000000002</v>
      </c>
    </row>
    <row r="109" spans="1:16">
      <c r="A109" s="17">
        <v>127</v>
      </c>
      <c r="B109" s="17">
        <v>4</v>
      </c>
      <c r="C109" s="17">
        <v>8</v>
      </c>
      <c r="D109" s="4">
        <v>367.13</v>
      </c>
      <c r="E109" s="4">
        <v>161.11000000000001</v>
      </c>
      <c r="F109" s="4">
        <v>241.89</v>
      </c>
      <c r="G109" s="4">
        <v>300.38</v>
      </c>
      <c r="H109" s="4">
        <v>424.8</v>
      </c>
      <c r="I109" s="4">
        <v>415.84</v>
      </c>
      <c r="J109" s="4">
        <v>425.59</v>
      </c>
      <c r="K109" s="4">
        <v>424.29</v>
      </c>
      <c r="L109" s="4">
        <v>357.76</v>
      </c>
      <c r="M109" s="4">
        <v>360.49</v>
      </c>
      <c r="N109" s="4">
        <v>285.88</v>
      </c>
      <c r="O109" s="4">
        <v>257.88</v>
      </c>
      <c r="P109" s="8">
        <f t="shared" si="1"/>
        <v>4023.04</v>
      </c>
    </row>
    <row r="110" spans="1:16">
      <c r="A110" s="17">
        <v>200</v>
      </c>
      <c r="B110" s="17">
        <v>4</v>
      </c>
      <c r="C110" s="17">
        <v>2</v>
      </c>
      <c r="D110" s="4">
        <v>260.98</v>
      </c>
      <c r="E110" s="4">
        <v>245.81</v>
      </c>
      <c r="F110" s="4">
        <v>279.5</v>
      </c>
      <c r="G110" s="4">
        <v>286.73</v>
      </c>
      <c r="H110" s="4">
        <v>378.8</v>
      </c>
      <c r="I110" s="4">
        <v>636</v>
      </c>
      <c r="J110" s="4">
        <v>712.61</v>
      </c>
      <c r="K110" s="4">
        <v>760.77</v>
      </c>
      <c r="L110" s="4">
        <v>372.74</v>
      </c>
      <c r="M110" s="4">
        <v>310.11</v>
      </c>
      <c r="N110" s="4">
        <v>244.38</v>
      </c>
      <c r="O110" s="4">
        <v>253.59</v>
      </c>
      <c r="P110" s="8">
        <f t="shared" si="1"/>
        <v>4742.0199999999995</v>
      </c>
    </row>
    <row r="111" spans="1:16">
      <c r="A111" s="17">
        <v>230</v>
      </c>
      <c r="B111" s="17">
        <v>4</v>
      </c>
      <c r="C111" s="17">
        <v>10</v>
      </c>
      <c r="D111" s="4">
        <v>320.19</v>
      </c>
      <c r="E111" s="4">
        <v>282.25</v>
      </c>
      <c r="F111" s="4">
        <v>300.42</v>
      </c>
      <c r="G111" s="4">
        <v>292.58999999999997</v>
      </c>
      <c r="H111" s="4">
        <v>384.64</v>
      </c>
      <c r="I111" s="4">
        <v>563.9</v>
      </c>
      <c r="J111" s="4">
        <v>723.52</v>
      </c>
      <c r="K111" s="4">
        <v>1031.72</v>
      </c>
      <c r="L111" s="4">
        <v>320.07</v>
      </c>
      <c r="M111" s="4">
        <v>316.72000000000003</v>
      </c>
      <c r="N111" s="4">
        <v>293.8</v>
      </c>
      <c r="O111" s="4">
        <v>323.61</v>
      </c>
      <c r="P111" s="8">
        <f t="shared" si="1"/>
        <v>5153.43</v>
      </c>
    </row>
    <row r="112" spans="1:16">
      <c r="A112" s="17">
        <v>170</v>
      </c>
      <c r="B112" s="17">
        <v>4</v>
      </c>
      <c r="C112" s="17">
        <v>2</v>
      </c>
      <c r="D112" s="4">
        <v>311.08</v>
      </c>
      <c r="E112" s="4">
        <v>217.31</v>
      </c>
      <c r="F112" s="4">
        <v>337.42</v>
      </c>
      <c r="G112" s="4">
        <v>301.48</v>
      </c>
      <c r="H112" s="4">
        <v>468.31</v>
      </c>
      <c r="I112" s="4">
        <v>670.1</v>
      </c>
      <c r="J112" s="4">
        <v>723.76</v>
      </c>
      <c r="K112" s="4">
        <v>827.58</v>
      </c>
      <c r="L112" s="4">
        <v>485.78</v>
      </c>
      <c r="M112" s="4">
        <v>443.64</v>
      </c>
      <c r="N112" s="4">
        <v>350.73</v>
      </c>
      <c r="O112" s="4">
        <v>314.56</v>
      </c>
      <c r="P112" s="8">
        <f t="shared" si="1"/>
        <v>5451.7500000000009</v>
      </c>
    </row>
    <row r="113" spans="1:16">
      <c r="A113" s="17">
        <v>175</v>
      </c>
      <c r="B113" s="17">
        <v>4</v>
      </c>
      <c r="C113" s="17">
        <v>2</v>
      </c>
      <c r="D113" s="4">
        <v>465.53</v>
      </c>
      <c r="E113" s="4">
        <v>370.11399999999998</v>
      </c>
      <c r="F113" s="4">
        <v>385.45400000000001</v>
      </c>
      <c r="G113" s="4">
        <v>473.26299999999998</v>
      </c>
      <c r="H113" s="4">
        <v>757.07100000000003</v>
      </c>
      <c r="I113" s="4">
        <v>959.09300000000007</v>
      </c>
      <c r="J113" s="4">
        <v>911.24699999999996</v>
      </c>
      <c r="K113" s="4">
        <v>968.60699999999997</v>
      </c>
      <c r="L113" s="4">
        <v>846.52800000000002</v>
      </c>
      <c r="M113" s="4">
        <v>694.096</v>
      </c>
      <c r="N113" s="4">
        <v>741.59899999999993</v>
      </c>
      <c r="O113" s="4">
        <v>540.55100000000004</v>
      </c>
      <c r="P113" s="8">
        <f t="shared" si="1"/>
        <v>8113.1530000000012</v>
      </c>
    </row>
    <row r="114" spans="1:16">
      <c r="A114" s="17">
        <v>110</v>
      </c>
      <c r="B114" s="17">
        <v>4</v>
      </c>
      <c r="C114" s="17">
        <v>8</v>
      </c>
      <c r="D114" s="4">
        <v>362.56</v>
      </c>
      <c r="E114" s="4">
        <v>326.02</v>
      </c>
      <c r="F114" s="4">
        <v>494.54</v>
      </c>
      <c r="G114" s="4">
        <v>540.02</v>
      </c>
      <c r="H114" s="4">
        <v>817.16</v>
      </c>
      <c r="I114" s="4">
        <v>1160.17</v>
      </c>
      <c r="J114" s="4">
        <v>1157.05</v>
      </c>
      <c r="K114" s="4">
        <v>1217.68</v>
      </c>
      <c r="L114" s="4">
        <v>885.46</v>
      </c>
      <c r="M114" s="4">
        <v>737.75</v>
      </c>
      <c r="N114" s="4">
        <v>425.76</v>
      </c>
      <c r="O114" s="4">
        <v>409.58</v>
      </c>
      <c r="P114" s="8">
        <f t="shared" si="1"/>
        <v>8533.75</v>
      </c>
    </row>
    <row r="115" spans="1:16">
      <c r="A115" s="17">
        <v>110</v>
      </c>
      <c r="B115" s="17">
        <v>4</v>
      </c>
      <c r="C115" s="17">
        <v>10</v>
      </c>
      <c r="D115" s="4">
        <v>894.56</v>
      </c>
      <c r="E115" s="4">
        <v>656.42</v>
      </c>
      <c r="F115" s="4">
        <v>776.57</v>
      </c>
      <c r="G115" s="4">
        <v>630.21</v>
      </c>
      <c r="H115" s="4">
        <v>880.89</v>
      </c>
      <c r="I115" s="4">
        <v>539.54</v>
      </c>
      <c r="J115" s="4">
        <v>259.67</v>
      </c>
      <c r="K115" s="4">
        <v>971.89</v>
      </c>
      <c r="L115" s="4">
        <v>844.69</v>
      </c>
      <c r="M115" s="4">
        <v>794.31</v>
      </c>
      <c r="N115" s="4">
        <v>843.01</v>
      </c>
      <c r="O115" s="4">
        <v>913.64</v>
      </c>
      <c r="P115" s="8">
        <f t="shared" si="1"/>
        <v>9005.4</v>
      </c>
    </row>
    <row r="116" spans="1:16">
      <c r="A116" s="17">
        <v>120</v>
      </c>
      <c r="B116" s="17">
        <v>4</v>
      </c>
      <c r="C116" s="17">
        <v>10</v>
      </c>
      <c r="D116" s="4">
        <v>888.05</v>
      </c>
      <c r="E116" s="4">
        <v>794</v>
      </c>
      <c r="F116" s="4">
        <v>547.88</v>
      </c>
      <c r="G116" s="4">
        <v>446.89</v>
      </c>
      <c r="H116" s="4">
        <v>703.01</v>
      </c>
      <c r="I116" s="4">
        <v>764.99</v>
      </c>
      <c r="J116" s="4">
        <v>890.19</v>
      </c>
      <c r="K116" s="4">
        <v>937.21</v>
      </c>
      <c r="L116" s="4">
        <v>799.5</v>
      </c>
      <c r="M116" s="4">
        <v>895.89</v>
      </c>
      <c r="N116" s="4">
        <v>735.67</v>
      </c>
      <c r="O116" s="4">
        <v>811.16</v>
      </c>
      <c r="P116" s="8">
        <f t="shared" si="1"/>
        <v>9214.44</v>
      </c>
    </row>
    <row r="117" spans="1:16">
      <c r="A117" s="17">
        <v>121</v>
      </c>
      <c r="B117" s="17">
        <v>4</v>
      </c>
      <c r="C117" s="17">
        <v>10</v>
      </c>
      <c r="D117" s="4">
        <v>869.8</v>
      </c>
      <c r="E117" s="4">
        <v>717.7</v>
      </c>
      <c r="F117" s="4">
        <v>913.9</v>
      </c>
      <c r="G117" s="4">
        <v>827.3</v>
      </c>
      <c r="H117" s="4">
        <v>998.8</v>
      </c>
      <c r="I117" s="4">
        <v>1147.8</v>
      </c>
      <c r="J117" s="4">
        <v>1187.4000000000001</v>
      </c>
      <c r="K117" s="4">
        <v>1254.2</v>
      </c>
      <c r="L117" s="4">
        <v>1020.8</v>
      </c>
      <c r="M117" s="4">
        <v>1008.1</v>
      </c>
      <c r="N117" s="4">
        <v>865.5</v>
      </c>
      <c r="O117" s="4">
        <v>826.2</v>
      </c>
      <c r="P117" s="8">
        <f t="shared" si="1"/>
        <v>11637.500000000002</v>
      </c>
    </row>
    <row r="118" spans="1:16">
      <c r="A118" s="17">
        <v>123</v>
      </c>
      <c r="B118" s="17">
        <v>4</v>
      </c>
      <c r="C118" s="17">
        <v>10</v>
      </c>
      <c r="D118" s="4">
        <v>886.8</v>
      </c>
      <c r="E118" s="4">
        <v>701.14</v>
      </c>
      <c r="F118" s="4">
        <v>471.75</v>
      </c>
      <c r="G118" s="4">
        <v>1066.22</v>
      </c>
      <c r="H118" s="4">
        <v>1574.54</v>
      </c>
      <c r="I118" s="4">
        <v>1643.33</v>
      </c>
      <c r="J118" s="4">
        <v>2006.66</v>
      </c>
      <c r="K118" s="4">
        <v>1902.49</v>
      </c>
      <c r="L118" s="4">
        <v>1377.51</v>
      </c>
      <c r="M118" s="4">
        <v>807.47</v>
      </c>
      <c r="N118" s="4">
        <v>731.46</v>
      </c>
      <c r="O118" s="4">
        <v>767.17</v>
      </c>
      <c r="P118" s="8">
        <f t="shared" si="1"/>
        <v>13936.539999999999</v>
      </c>
    </row>
    <row r="119" spans="1:16">
      <c r="A119" s="17">
        <v>214</v>
      </c>
      <c r="B119" s="17">
        <v>4</v>
      </c>
      <c r="C119" s="17">
        <v>6</v>
      </c>
      <c r="D119" s="4">
        <v>1012.2</v>
      </c>
      <c r="E119" s="4">
        <v>652.6</v>
      </c>
      <c r="F119" s="4">
        <v>641.1</v>
      </c>
      <c r="G119" s="4">
        <v>866.1</v>
      </c>
      <c r="H119" s="4">
        <v>1211.3</v>
      </c>
      <c r="I119" s="4">
        <v>1532.9</v>
      </c>
      <c r="J119" s="4">
        <v>2094.8000000000002</v>
      </c>
      <c r="K119" s="4">
        <v>2030.2</v>
      </c>
      <c r="L119" s="4">
        <v>1433.6</v>
      </c>
      <c r="M119" s="4">
        <v>1315.6</v>
      </c>
      <c r="N119" s="4">
        <v>1157.5</v>
      </c>
      <c r="O119" s="4">
        <v>948.5</v>
      </c>
      <c r="P119" s="8">
        <f t="shared" si="1"/>
        <v>14896.400000000001</v>
      </c>
    </row>
    <row r="120" spans="1:16">
      <c r="A120" s="17">
        <v>100</v>
      </c>
      <c r="B120" s="17">
        <v>4</v>
      </c>
      <c r="C120" s="17">
        <v>3</v>
      </c>
      <c r="D120" s="4">
        <v>1088</v>
      </c>
      <c r="E120" s="4">
        <v>1024.3</v>
      </c>
      <c r="F120" s="4">
        <v>971.51</v>
      </c>
      <c r="G120" s="4">
        <v>1032.6600000000001</v>
      </c>
      <c r="H120" s="4">
        <v>1683.16</v>
      </c>
      <c r="I120" s="4">
        <v>1806.88</v>
      </c>
      <c r="J120" s="4">
        <v>1846.58</v>
      </c>
      <c r="K120" s="4">
        <v>2040.99</v>
      </c>
      <c r="L120" s="4">
        <v>1498.98</v>
      </c>
      <c r="M120" s="4">
        <v>1448.71</v>
      </c>
      <c r="N120" s="4">
        <v>819.9</v>
      </c>
      <c r="O120" s="4">
        <v>943.15</v>
      </c>
      <c r="P120" s="8">
        <f t="shared" si="1"/>
        <v>16204.82</v>
      </c>
    </row>
    <row r="121" spans="1:16">
      <c r="A121" s="17">
        <v>144</v>
      </c>
      <c r="B121" s="17">
        <v>4</v>
      </c>
      <c r="C121" s="17">
        <v>10</v>
      </c>
      <c r="D121" s="4">
        <v>1091.5</v>
      </c>
      <c r="E121" s="4">
        <v>842</v>
      </c>
      <c r="F121" s="4">
        <v>1575.8</v>
      </c>
      <c r="G121" s="4">
        <v>1693</v>
      </c>
      <c r="H121" s="4">
        <v>2286.9</v>
      </c>
      <c r="I121" s="4">
        <v>1645.8</v>
      </c>
      <c r="J121" s="4">
        <v>1714.2</v>
      </c>
      <c r="K121" s="4">
        <v>2475.6</v>
      </c>
      <c r="L121" s="4">
        <v>2001.4</v>
      </c>
      <c r="M121" s="4">
        <v>1949.9</v>
      </c>
      <c r="N121" s="4">
        <v>243.5</v>
      </c>
      <c r="O121" s="4">
        <v>950</v>
      </c>
      <c r="P121" s="8">
        <f t="shared" si="1"/>
        <v>18469.600000000002</v>
      </c>
    </row>
    <row r="122" spans="1:16">
      <c r="A122" s="17">
        <v>160</v>
      </c>
      <c r="B122" s="17">
        <v>4</v>
      </c>
      <c r="C122" s="17">
        <v>10</v>
      </c>
      <c r="D122" s="4">
        <v>1489.2</v>
      </c>
      <c r="E122" s="4">
        <v>1070.2</v>
      </c>
      <c r="F122" s="4">
        <v>1327.5</v>
      </c>
      <c r="G122" s="4">
        <v>1473.4</v>
      </c>
      <c r="H122" s="4">
        <v>2087.4</v>
      </c>
      <c r="I122" s="4">
        <v>2167.8000000000002</v>
      </c>
      <c r="J122" s="4">
        <v>1663.5</v>
      </c>
      <c r="K122" s="4">
        <v>2108.6999999999998</v>
      </c>
      <c r="L122" s="4">
        <v>1670.9</v>
      </c>
      <c r="M122" s="4">
        <v>1518.6</v>
      </c>
      <c r="N122" s="4">
        <v>1484.2</v>
      </c>
      <c r="O122" s="4">
        <v>1339.4</v>
      </c>
      <c r="P122" s="8">
        <f t="shared" si="1"/>
        <v>19400.800000000003</v>
      </c>
    </row>
    <row r="123" spans="1:16">
      <c r="A123" s="17">
        <v>310</v>
      </c>
      <c r="B123" s="17">
        <v>6</v>
      </c>
      <c r="C123" s="17">
        <v>9</v>
      </c>
      <c r="D123" s="4">
        <v>1369.89</v>
      </c>
      <c r="E123" s="4">
        <v>1286.44</v>
      </c>
      <c r="F123" s="4">
        <v>1780.79</v>
      </c>
      <c r="G123" s="4">
        <v>2351.9699999999998</v>
      </c>
      <c r="H123" s="4">
        <v>2976.1</v>
      </c>
      <c r="I123" s="4">
        <v>3297.32</v>
      </c>
      <c r="J123" s="4">
        <v>3762.88</v>
      </c>
      <c r="K123" s="4">
        <v>3657.66</v>
      </c>
      <c r="L123" s="4">
        <v>3401.95</v>
      </c>
      <c r="M123" s="4">
        <v>2981.44</v>
      </c>
      <c r="N123" s="4">
        <v>2174.56</v>
      </c>
      <c r="O123" s="4">
        <v>1246</v>
      </c>
      <c r="P123" s="8">
        <f t="shared" si="1"/>
        <v>30287</v>
      </c>
    </row>
    <row r="125" spans="1:16">
      <c r="C125" s="6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EA9A-F6CE-49E3-9833-C5617E078D1A}">
  <dimension ref="A1:Y152"/>
  <sheetViews>
    <sheetView workbookViewId="0">
      <selection activeCell="G10" sqref="G10"/>
    </sheetView>
  </sheetViews>
  <sheetFormatPr baseColWidth="10" defaultColWidth="8.83203125" defaultRowHeight="15"/>
  <cols>
    <col min="1" max="1" width="9.33203125" style="17" bestFit="1" customWidth="1"/>
    <col min="2" max="2" width="10.1640625" style="4" bestFit="1" customWidth="1"/>
    <col min="3" max="3" width="9.1640625" style="17"/>
    <col min="4" max="4" width="19.5" style="17" customWidth="1"/>
    <col min="5" max="5" width="15.83203125" style="17" customWidth="1"/>
    <col min="6" max="6" width="18.5" style="17" customWidth="1"/>
    <col min="7" max="7" width="13.6640625" style="17" bestFit="1" customWidth="1"/>
    <col min="8" max="9" width="14.6640625" style="17" customWidth="1"/>
    <col min="10" max="10" width="12.83203125" style="17" customWidth="1"/>
    <col min="11" max="11" width="12.5" style="17" customWidth="1"/>
    <col min="12" max="12" width="13.6640625" style="17" customWidth="1"/>
    <col min="13" max="25" width="9.1640625" style="17"/>
  </cols>
  <sheetData>
    <row r="1" spans="1:25" s="9" customFormat="1">
      <c r="A1" s="34" t="s">
        <v>16</v>
      </c>
      <c r="B1" s="64" t="s">
        <v>45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>
      <c r="A2" s="17">
        <v>120</v>
      </c>
      <c r="B2" s="4">
        <v>23064.1</v>
      </c>
    </row>
    <row r="3" spans="1:25">
      <c r="A3" s="17">
        <v>160</v>
      </c>
      <c r="B3" s="4">
        <v>19400.8</v>
      </c>
    </row>
    <row r="4" spans="1:25">
      <c r="A4" s="17">
        <v>93</v>
      </c>
      <c r="B4" s="4">
        <v>18931.152000000002</v>
      </c>
      <c r="F4" s="17" t="s">
        <v>46</v>
      </c>
      <c r="G4" s="4">
        <v>8360.35</v>
      </c>
    </row>
    <row r="5" spans="1:25">
      <c r="A5" s="17">
        <v>144</v>
      </c>
      <c r="B5" s="4">
        <v>18469.600000000002</v>
      </c>
    </row>
    <row r="6" spans="1:25">
      <c r="A6" s="17">
        <v>96</v>
      </c>
      <c r="B6" s="4">
        <v>18425.039999999997</v>
      </c>
      <c r="D6" s="17" t="s">
        <v>18</v>
      </c>
    </row>
    <row r="7" spans="1:25" ht="16" thickBot="1">
      <c r="A7" s="17">
        <v>120</v>
      </c>
      <c r="B7" s="4">
        <v>18060.5</v>
      </c>
    </row>
    <row r="8" spans="1:25">
      <c r="A8" s="17">
        <v>40</v>
      </c>
      <c r="B8" s="4">
        <v>17947.799999999996</v>
      </c>
      <c r="D8" s="61" t="s">
        <v>19</v>
      </c>
      <c r="E8" s="61"/>
    </row>
    <row r="9" spans="1:25">
      <c r="A9" s="17">
        <v>100</v>
      </c>
      <c r="B9" s="4">
        <v>16204.82</v>
      </c>
      <c r="D9" s="17" t="s">
        <v>20</v>
      </c>
      <c r="E9" s="17">
        <v>0.45796564828307218</v>
      </c>
    </row>
    <row r="10" spans="1:25">
      <c r="A10" s="17">
        <v>100</v>
      </c>
      <c r="B10" s="4">
        <v>15263.8</v>
      </c>
      <c r="D10" s="17" t="s">
        <v>21</v>
      </c>
      <c r="E10" s="17">
        <v>0.20973253500733458</v>
      </c>
    </row>
    <row r="11" spans="1:25">
      <c r="A11" s="17">
        <v>90</v>
      </c>
      <c r="B11" s="4">
        <v>15164.500000000002</v>
      </c>
      <c r="D11" s="17" t="s">
        <v>22</v>
      </c>
      <c r="E11" s="17">
        <v>0.20320139893301503</v>
      </c>
    </row>
    <row r="12" spans="1:25">
      <c r="A12" s="17">
        <v>214</v>
      </c>
      <c r="B12" s="4">
        <v>14896.400000000001</v>
      </c>
      <c r="D12" s="17" t="s">
        <v>23</v>
      </c>
      <c r="E12" s="17">
        <v>4208.2192561415868</v>
      </c>
    </row>
    <row r="13" spans="1:25" ht="16" thickBot="1">
      <c r="A13" s="17">
        <v>100</v>
      </c>
      <c r="B13" s="4">
        <v>14670</v>
      </c>
      <c r="D13" s="29" t="s">
        <v>24</v>
      </c>
      <c r="E13" s="29">
        <v>123</v>
      </c>
    </row>
    <row r="14" spans="1:25">
      <c r="A14" s="17">
        <v>123</v>
      </c>
      <c r="B14" s="4">
        <v>13936.539999999999</v>
      </c>
    </row>
    <row r="15" spans="1:25" ht="16" thickBot="1">
      <c r="A15" s="17">
        <v>80</v>
      </c>
      <c r="B15" s="4">
        <v>13930.25</v>
      </c>
      <c r="D15" s="17" t="s">
        <v>25</v>
      </c>
    </row>
    <row r="16" spans="1:25">
      <c r="A16" s="17">
        <v>83</v>
      </c>
      <c r="B16" s="4">
        <v>13801.9</v>
      </c>
      <c r="D16" s="62"/>
      <c r="E16" s="62" t="s">
        <v>26</v>
      </c>
      <c r="F16" s="62" t="s">
        <v>27</v>
      </c>
      <c r="G16" s="62" t="s">
        <v>28</v>
      </c>
      <c r="H16" s="62" t="s">
        <v>29</v>
      </c>
      <c r="I16" s="62" t="s">
        <v>30</v>
      </c>
    </row>
    <row r="17" spans="1:12">
      <c r="A17" s="17">
        <v>140</v>
      </c>
      <c r="B17" s="4">
        <v>13742.820000000002</v>
      </c>
      <c r="D17" s="17" t="s">
        <v>31</v>
      </c>
      <c r="E17" s="17">
        <v>1</v>
      </c>
      <c r="F17" s="17">
        <v>568687644.16696548</v>
      </c>
      <c r="G17" s="17">
        <v>568687644.16696548</v>
      </c>
      <c r="H17" s="17">
        <v>32.112718617516428</v>
      </c>
      <c r="I17" s="17">
        <v>1.0039775356320223E-7</v>
      </c>
    </row>
    <row r="18" spans="1:12">
      <c r="A18" s="17">
        <v>154</v>
      </c>
      <c r="B18" s="66">
        <v>13577.1</v>
      </c>
      <c r="D18" s="17" t="s">
        <v>32</v>
      </c>
      <c r="E18" s="17">
        <v>121</v>
      </c>
      <c r="F18" s="17">
        <v>2142802226.2390633</v>
      </c>
      <c r="G18" s="17">
        <v>17709109.307760853</v>
      </c>
    </row>
    <row r="19" spans="1:12" ht="16" thickBot="1">
      <c r="A19" s="17">
        <v>90</v>
      </c>
      <c r="B19" s="4">
        <v>13094</v>
      </c>
      <c r="D19" s="29" t="s">
        <v>15</v>
      </c>
      <c r="E19" s="29">
        <v>122</v>
      </c>
      <c r="F19" s="29">
        <v>2711489870.4060287</v>
      </c>
      <c r="G19" s="29"/>
      <c r="H19" s="29"/>
      <c r="I19" s="29"/>
    </row>
    <row r="20" spans="1:12" ht="16" thickBot="1">
      <c r="A20" s="17">
        <v>93</v>
      </c>
      <c r="B20" s="4">
        <v>13004.230000000001</v>
      </c>
    </row>
    <row r="21" spans="1:12">
      <c r="A21" s="17">
        <v>150</v>
      </c>
      <c r="B21" s="4">
        <v>12996.640000000001</v>
      </c>
      <c r="D21" s="62"/>
      <c r="E21" s="62" t="s">
        <v>33</v>
      </c>
      <c r="F21" s="62" t="s">
        <v>23</v>
      </c>
      <c r="G21" s="62" t="s">
        <v>34</v>
      </c>
      <c r="H21" s="62" t="s">
        <v>35</v>
      </c>
      <c r="I21" s="62" t="s">
        <v>36</v>
      </c>
      <c r="J21" s="62" t="s">
        <v>37</v>
      </c>
      <c r="K21" s="62" t="s">
        <v>38</v>
      </c>
      <c r="L21" s="62" t="s">
        <v>39</v>
      </c>
    </row>
    <row r="22" spans="1:12">
      <c r="A22" s="17">
        <v>100</v>
      </c>
      <c r="B22" s="4">
        <v>12974.200000000003</v>
      </c>
      <c r="D22" s="17" t="s">
        <v>40</v>
      </c>
      <c r="E22" s="17">
        <v>2967.4781217588124</v>
      </c>
      <c r="F22" s="17">
        <v>1053.8013948962555</v>
      </c>
      <c r="G22" s="17">
        <v>2.8159747521030321</v>
      </c>
      <c r="H22" s="17">
        <v>5.6797664926132134E-3</v>
      </c>
      <c r="I22" s="17">
        <v>881.20030726557843</v>
      </c>
      <c r="J22" s="17">
        <v>5053.755936252046</v>
      </c>
      <c r="K22" s="17">
        <v>881.20030726557843</v>
      </c>
      <c r="L22" s="17">
        <v>5053.755936252046</v>
      </c>
    </row>
    <row r="23" spans="1:12" ht="16" thickBot="1">
      <c r="A23" s="17">
        <v>114</v>
      </c>
      <c r="B23" s="4">
        <v>12917.42</v>
      </c>
      <c r="D23" s="29" t="s">
        <v>16</v>
      </c>
      <c r="E23" s="29">
        <v>55.168694527305853</v>
      </c>
      <c r="F23" s="29">
        <v>9.7354082975209622</v>
      </c>
      <c r="G23" s="29">
        <v>5.6668085036920415</v>
      </c>
      <c r="H23" s="29">
        <v>1.0039775356320223E-7</v>
      </c>
      <c r="I23" s="29">
        <v>35.89488596667961</v>
      </c>
      <c r="J23" s="29">
        <v>74.442503087932096</v>
      </c>
      <c r="K23" s="29">
        <v>35.89488596667961</v>
      </c>
      <c r="L23" s="29">
        <v>74.442503087932096</v>
      </c>
    </row>
    <row r="24" spans="1:12">
      <c r="A24" s="17">
        <v>110</v>
      </c>
      <c r="B24" s="4">
        <v>12714.95</v>
      </c>
    </row>
    <row r="25" spans="1:12">
      <c r="A25" s="17">
        <v>100</v>
      </c>
      <c r="B25" s="4">
        <v>11977.119999999999</v>
      </c>
    </row>
    <row r="26" spans="1:12">
      <c r="A26" s="17">
        <v>170</v>
      </c>
      <c r="B26" s="4">
        <v>11825.87</v>
      </c>
    </row>
    <row r="27" spans="1:12">
      <c r="A27" s="17">
        <v>121</v>
      </c>
      <c r="B27" s="4">
        <v>11637.5</v>
      </c>
      <c r="D27" s="17" t="s">
        <v>41</v>
      </c>
    </row>
    <row r="28" spans="1:12" ht="16" thickBot="1">
      <c r="A28" s="17">
        <v>100</v>
      </c>
      <c r="B28" s="4">
        <v>11547.96</v>
      </c>
    </row>
    <row r="29" spans="1:12">
      <c r="A29" s="17">
        <v>110</v>
      </c>
      <c r="B29" s="4">
        <v>11234.999999999998</v>
      </c>
      <c r="D29" s="62" t="s">
        <v>42</v>
      </c>
      <c r="E29" s="62" t="s">
        <v>47</v>
      </c>
      <c r="F29" s="62" t="s">
        <v>44</v>
      </c>
    </row>
    <row r="30" spans="1:12">
      <c r="A30" s="17">
        <v>82</v>
      </c>
      <c r="B30" s="4">
        <v>11182.596999999998</v>
      </c>
      <c r="D30" s="17">
        <v>1</v>
      </c>
      <c r="E30" s="17">
        <v>9587.7214650355145</v>
      </c>
      <c r="F30" s="17">
        <v>13476.378534964484</v>
      </c>
    </row>
    <row r="31" spans="1:12">
      <c r="A31" s="17">
        <v>110</v>
      </c>
      <c r="B31" s="4">
        <v>10418.300000000001</v>
      </c>
      <c r="D31" s="17">
        <v>2</v>
      </c>
      <c r="E31" s="17">
        <v>6994.7928222521396</v>
      </c>
      <c r="F31" s="17">
        <v>-1682.2828222521393</v>
      </c>
    </row>
    <row r="32" spans="1:12">
      <c r="A32" s="17">
        <v>144</v>
      </c>
      <c r="B32" s="4">
        <v>10322.030000000001</v>
      </c>
      <c r="D32" s="17">
        <v>3</v>
      </c>
      <c r="E32" s="17">
        <v>7380.9736839432808</v>
      </c>
      <c r="F32" s="17">
        <v>2575.8363160567187</v>
      </c>
    </row>
    <row r="33" spans="1:6">
      <c r="A33" s="17">
        <v>91</v>
      </c>
      <c r="B33" s="4">
        <v>10275.4</v>
      </c>
      <c r="D33" s="17">
        <v>4</v>
      </c>
      <c r="E33" s="17">
        <v>6939.6241277248337</v>
      </c>
      <c r="F33" s="17">
        <v>-1291.2841277248344</v>
      </c>
    </row>
    <row r="34" spans="1:6">
      <c r="A34" s="17">
        <v>91</v>
      </c>
      <c r="B34" s="4">
        <v>10270.810000000001</v>
      </c>
      <c r="D34" s="17">
        <v>5</v>
      </c>
      <c r="E34" s="17">
        <v>11463.457078963915</v>
      </c>
      <c r="F34" s="17">
        <v>2113.6429210360857</v>
      </c>
    </row>
    <row r="35" spans="1:6">
      <c r="A35" s="17">
        <v>80</v>
      </c>
      <c r="B35" s="4">
        <v>10092.159800000001</v>
      </c>
      <c r="D35" s="17">
        <v>6</v>
      </c>
      <c r="E35" s="17">
        <v>7932.6606292163387</v>
      </c>
      <c r="F35" s="17">
        <v>5161.3393707836613</v>
      </c>
    </row>
    <row r="36" spans="1:6">
      <c r="A36" s="17">
        <v>80</v>
      </c>
      <c r="B36" s="4">
        <v>9956.81</v>
      </c>
      <c r="D36" s="17">
        <v>7</v>
      </c>
      <c r="E36" s="17">
        <v>7380.9736839432808</v>
      </c>
      <c r="F36" s="17">
        <v>-2334.5136839432816</v>
      </c>
    </row>
    <row r="37" spans="1:6">
      <c r="A37" s="17">
        <v>120</v>
      </c>
      <c r="B37" s="4">
        <v>9618.1999999999989</v>
      </c>
      <c r="D37" s="17">
        <v>8</v>
      </c>
      <c r="E37" s="17">
        <v>8318.84149090748</v>
      </c>
      <c r="F37" s="17">
        <v>795.10850909251894</v>
      </c>
    </row>
    <row r="38" spans="1:6">
      <c r="A38" s="17">
        <v>110</v>
      </c>
      <c r="B38" s="4">
        <v>9508.4</v>
      </c>
      <c r="D38" s="17">
        <v>9</v>
      </c>
      <c r="E38" s="17">
        <v>7380.9736839432808</v>
      </c>
      <c r="F38" s="17">
        <v>-3202.4536839432803</v>
      </c>
    </row>
    <row r="39" spans="1:6">
      <c r="A39" s="17">
        <v>174</v>
      </c>
      <c r="B39" s="4">
        <v>9378.4800000000014</v>
      </c>
      <c r="D39" s="17">
        <v>10</v>
      </c>
      <c r="E39" s="17">
        <v>10139.408410308573</v>
      </c>
      <c r="F39" s="17">
        <v>-3551.4784103085731</v>
      </c>
    </row>
    <row r="40" spans="1:6">
      <c r="A40" s="17">
        <v>120</v>
      </c>
      <c r="B40" s="4">
        <v>9214.4399999999987</v>
      </c>
      <c r="D40" s="17">
        <v>11</v>
      </c>
      <c r="E40" s="17">
        <v>9036.0345197624556</v>
      </c>
      <c r="F40" s="17">
        <v>-502.2845197624556</v>
      </c>
    </row>
    <row r="41" spans="1:6">
      <c r="A41" s="17">
        <v>100</v>
      </c>
      <c r="B41" s="4">
        <v>9170.8700000000008</v>
      </c>
      <c r="D41" s="17">
        <v>12</v>
      </c>
      <c r="E41" s="17">
        <v>6939.6241277248337</v>
      </c>
      <c r="F41" s="17">
        <v>-4108.3941277248341</v>
      </c>
    </row>
    <row r="42" spans="1:6">
      <c r="A42" s="17">
        <v>97</v>
      </c>
      <c r="B42" s="4">
        <v>9113.9499999999989</v>
      </c>
      <c r="D42" s="17">
        <v>13</v>
      </c>
      <c r="E42" s="17">
        <v>7380.9736839432808</v>
      </c>
      <c r="F42" s="17">
        <v>1186.3163160567201</v>
      </c>
    </row>
    <row r="43" spans="1:6">
      <c r="A43" s="17">
        <v>110</v>
      </c>
      <c r="B43" s="4">
        <v>9005.4</v>
      </c>
      <c r="D43" s="17">
        <v>14</v>
      </c>
      <c r="E43" s="17">
        <v>6277.599793397163</v>
      </c>
      <c r="F43" s="17">
        <v>-2789.5397933971635</v>
      </c>
    </row>
    <row r="44" spans="1:6">
      <c r="A44" s="17">
        <v>135</v>
      </c>
      <c r="B44" s="4">
        <v>8904.7790000000005</v>
      </c>
      <c r="D44" s="17">
        <v>15</v>
      </c>
      <c r="E44" s="17">
        <v>7380.9736839432808</v>
      </c>
      <c r="F44" s="17">
        <v>2711.1861160567205</v>
      </c>
    </row>
    <row r="45" spans="1:6">
      <c r="A45" s="17">
        <v>140</v>
      </c>
      <c r="B45" s="4">
        <v>8753.76</v>
      </c>
      <c r="D45" s="17">
        <v>16</v>
      </c>
      <c r="E45" s="17">
        <v>7380.9736839432808</v>
      </c>
      <c r="F45" s="17">
        <v>-699.13368394328063</v>
      </c>
    </row>
    <row r="46" spans="1:6">
      <c r="A46" s="17">
        <v>100</v>
      </c>
      <c r="B46" s="4">
        <v>8597.9729999999981</v>
      </c>
      <c r="D46" s="17">
        <v>17</v>
      </c>
      <c r="E46" s="17">
        <v>8484.3475744893985</v>
      </c>
      <c r="F46" s="17">
        <v>113.6254255105996</v>
      </c>
    </row>
    <row r="47" spans="1:6">
      <c r="A47" s="17">
        <v>83</v>
      </c>
      <c r="B47" s="4">
        <v>8586.5500000000011</v>
      </c>
      <c r="D47" s="17">
        <v>18</v>
      </c>
      <c r="E47" s="17">
        <v>6387.9371824517748</v>
      </c>
      <c r="F47" s="17">
        <v>2065.7328175482253</v>
      </c>
    </row>
    <row r="48" spans="1:6">
      <c r="A48" s="17">
        <v>80</v>
      </c>
      <c r="B48" s="4">
        <v>8567.2900000000009</v>
      </c>
      <c r="D48" s="17">
        <v>19</v>
      </c>
      <c r="E48" s="17">
        <v>7215.4676003613631</v>
      </c>
      <c r="F48" s="17">
        <v>-2423.5076003613631</v>
      </c>
    </row>
    <row r="49" spans="1:8">
      <c r="A49" s="17">
        <v>110</v>
      </c>
      <c r="B49" s="4">
        <v>8533.75</v>
      </c>
      <c r="D49" s="17">
        <v>20</v>
      </c>
      <c r="E49" s="17">
        <v>6939.6241277248337</v>
      </c>
      <c r="F49" s="17">
        <v>697.32587227516706</v>
      </c>
    </row>
    <row r="50" spans="1:8">
      <c r="A50" s="17">
        <v>94</v>
      </c>
      <c r="B50" s="4">
        <v>8458.2900000000009</v>
      </c>
      <c r="D50" s="17">
        <v>21</v>
      </c>
      <c r="E50" s="17">
        <v>7380.9736839432808</v>
      </c>
      <c r="F50" s="17">
        <v>-336.97368394328078</v>
      </c>
    </row>
    <row r="51" spans="1:8">
      <c r="A51" s="17">
        <v>62</v>
      </c>
      <c r="B51" s="4">
        <v>8453.67</v>
      </c>
      <c r="D51" s="17">
        <v>22</v>
      </c>
      <c r="E51" s="17">
        <v>12621.999664037336</v>
      </c>
      <c r="F51" s="17">
        <v>-4508.8466640373354</v>
      </c>
    </row>
    <row r="52" spans="1:8">
      <c r="A52" s="17">
        <v>104</v>
      </c>
      <c r="B52" s="4">
        <v>8441.1999999999989</v>
      </c>
      <c r="D52" s="17">
        <v>23</v>
      </c>
      <c r="E52" s="17">
        <v>8484.3475744893985</v>
      </c>
      <c r="F52" s="17">
        <v>4489.852425510604</v>
      </c>
    </row>
    <row r="53" spans="1:8">
      <c r="A53" s="17">
        <v>48</v>
      </c>
      <c r="B53" s="4">
        <v>8420.6970000000001</v>
      </c>
      <c r="D53" s="17">
        <v>24</v>
      </c>
      <c r="E53" s="17">
        <v>8649.8536580713153</v>
      </c>
      <c r="F53" s="17">
        <v>-2255.1336580713159</v>
      </c>
      <c r="H53" s="4">
        <v>8360.35</v>
      </c>
    </row>
    <row r="54" spans="1:8">
      <c r="A54" s="17">
        <v>105</v>
      </c>
      <c r="B54" s="4">
        <v>8280.9700000000012</v>
      </c>
      <c r="D54" s="17">
        <v>25</v>
      </c>
      <c r="E54" s="17">
        <v>8760.1910471259271</v>
      </c>
      <c r="F54" s="17">
        <v>-479.22104712592591</v>
      </c>
    </row>
    <row r="55" spans="1:8">
      <c r="A55" s="17">
        <v>120</v>
      </c>
      <c r="B55" s="4">
        <v>8280.48</v>
      </c>
      <c r="D55" s="17">
        <v>26</v>
      </c>
      <c r="E55" s="17">
        <v>7380.9736839432808</v>
      </c>
      <c r="F55" s="17">
        <v>-2922.8136839432818</v>
      </c>
    </row>
    <row r="56" spans="1:8">
      <c r="A56" s="17">
        <v>110</v>
      </c>
      <c r="B56" s="4">
        <v>8206.0400000000009</v>
      </c>
      <c r="D56" s="17">
        <v>27</v>
      </c>
      <c r="E56" s="17">
        <v>6829.2867386702219</v>
      </c>
      <c r="F56" s="17">
        <v>622.73326132977763</v>
      </c>
    </row>
    <row r="57" spans="1:8">
      <c r="A57" s="17">
        <v>175</v>
      </c>
      <c r="B57" s="4">
        <v>8113.1530000000002</v>
      </c>
      <c r="D57" s="17">
        <v>28</v>
      </c>
      <c r="E57" s="17">
        <v>9587.7214650355145</v>
      </c>
      <c r="F57" s="17">
        <v>8472.7785349644855</v>
      </c>
    </row>
    <row r="58" spans="1:8">
      <c r="A58" s="17">
        <v>104</v>
      </c>
      <c r="B58" s="4">
        <v>7955.38</v>
      </c>
      <c r="D58" s="17">
        <v>29</v>
      </c>
      <c r="E58" s="17">
        <v>7546.4797675251984</v>
      </c>
      <c r="F58" s="17">
        <v>6255.4202324748012</v>
      </c>
    </row>
    <row r="59" spans="1:8">
      <c r="A59" s="17">
        <v>100</v>
      </c>
      <c r="B59" s="4">
        <v>7721.05</v>
      </c>
      <c r="D59" s="17">
        <v>30</v>
      </c>
      <c r="E59" s="17">
        <v>7491.3110729978926</v>
      </c>
      <c r="F59" s="17">
        <v>3691.2859270021054</v>
      </c>
    </row>
    <row r="60" spans="1:8">
      <c r="A60" s="17">
        <v>134</v>
      </c>
      <c r="B60" s="4">
        <v>7718.0000000000009</v>
      </c>
      <c r="D60" s="17">
        <v>31</v>
      </c>
      <c r="E60" s="17">
        <v>8484.3475744893985</v>
      </c>
      <c r="F60" s="17">
        <v>3063.6124255106006</v>
      </c>
    </row>
    <row r="61" spans="1:8">
      <c r="A61" s="17">
        <v>100</v>
      </c>
      <c r="B61" s="4">
        <v>7699.65</v>
      </c>
      <c r="D61" s="17">
        <v>32</v>
      </c>
      <c r="E61" s="17">
        <v>8484.3475744893985</v>
      </c>
      <c r="F61" s="17">
        <v>3492.7724255106004</v>
      </c>
    </row>
    <row r="62" spans="1:8">
      <c r="A62" s="17">
        <v>120</v>
      </c>
      <c r="B62" s="4">
        <v>7650.19</v>
      </c>
      <c r="D62" s="17">
        <v>33</v>
      </c>
      <c r="E62" s="17">
        <v>7546.4797675251984</v>
      </c>
      <c r="F62" s="17">
        <v>1040.0702324748027</v>
      </c>
    </row>
    <row r="63" spans="1:8">
      <c r="A63" s="17">
        <v>103</v>
      </c>
      <c r="B63" s="4">
        <v>7639.0999999999995</v>
      </c>
      <c r="D63" s="17">
        <v>34</v>
      </c>
      <c r="E63" s="17">
        <v>8484.3475744893985</v>
      </c>
      <c r="F63" s="17">
        <v>6185.6524255106015</v>
      </c>
    </row>
    <row r="64" spans="1:8">
      <c r="A64" s="17">
        <v>72</v>
      </c>
      <c r="B64" s="4">
        <v>7636.9500000000007</v>
      </c>
      <c r="D64" s="17">
        <v>35</v>
      </c>
      <c r="E64" s="17">
        <v>10911.770133690854</v>
      </c>
      <c r="F64" s="17">
        <v>7557.8298663091482</v>
      </c>
    </row>
    <row r="65" spans="1:6">
      <c r="A65" s="17">
        <v>72</v>
      </c>
      <c r="B65" s="4">
        <v>7497.1900000000005</v>
      </c>
      <c r="D65" s="17">
        <v>36</v>
      </c>
      <c r="E65" s="17">
        <v>8760.1910471259271</v>
      </c>
      <c r="F65" s="17">
        <v>-1520.771047125927</v>
      </c>
    </row>
    <row r="66" spans="1:6">
      <c r="A66" s="17">
        <v>70</v>
      </c>
      <c r="B66" s="4">
        <v>7452.0199999999995</v>
      </c>
      <c r="D66" s="17">
        <v>37</v>
      </c>
      <c r="E66" s="17">
        <v>9036.0345197624556</v>
      </c>
      <c r="F66" s="17">
        <v>-829.99451976245473</v>
      </c>
    </row>
    <row r="67" spans="1:6">
      <c r="A67" s="17">
        <v>74</v>
      </c>
      <c r="B67" s="4">
        <v>7419.18</v>
      </c>
      <c r="D67" s="17">
        <v>38</v>
      </c>
      <c r="E67" s="17">
        <v>9036.0345197624556</v>
      </c>
      <c r="F67" s="17">
        <v>2198.9654802375426</v>
      </c>
    </row>
    <row r="68" spans="1:6">
      <c r="A68" s="17">
        <v>105</v>
      </c>
      <c r="B68" s="4">
        <v>7239.42</v>
      </c>
      <c r="D68" s="17">
        <v>39</v>
      </c>
      <c r="E68" s="17">
        <v>7601.6484620525043</v>
      </c>
      <c r="F68" s="17">
        <v>-646.54846205250306</v>
      </c>
    </row>
    <row r="69" spans="1:6">
      <c r="A69" s="17">
        <v>140</v>
      </c>
      <c r="B69" s="4">
        <v>7197.4209999999994</v>
      </c>
      <c r="D69" s="17">
        <v>40</v>
      </c>
      <c r="E69" s="17">
        <v>9036.0345197624556</v>
      </c>
      <c r="F69" s="17">
        <v>3678.9154802375451</v>
      </c>
    </row>
    <row r="70" spans="1:6">
      <c r="A70" s="17">
        <v>80</v>
      </c>
      <c r="B70" s="4">
        <v>7044</v>
      </c>
      <c r="D70" s="17">
        <v>41</v>
      </c>
      <c r="E70" s="17">
        <v>8484.3475744893985</v>
      </c>
      <c r="F70" s="17">
        <v>6779.4524255106007</v>
      </c>
    </row>
    <row r="71" spans="1:6">
      <c r="A71" s="17">
        <v>84</v>
      </c>
      <c r="B71" s="4">
        <v>6955.1000000000013</v>
      </c>
      <c r="D71" s="17">
        <v>42</v>
      </c>
      <c r="E71" s="17">
        <v>11794.469246127748</v>
      </c>
      <c r="F71" s="17">
        <v>7606.3307538722511</v>
      </c>
    </row>
    <row r="72" spans="1:6">
      <c r="A72" s="17">
        <v>65</v>
      </c>
      <c r="B72" s="4">
        <v>6815.0941999999995</v>
      </c>
      <c r="D72" s="17">
        <v>43</v>
      </c>
      <c r="E72" s="17">
        <v>9753.2275486174331</v>
      </c>
      <c r="F72" s="17">
        <v>4183.312451382566</v>
      </c>
    </row>
    <row r="73" spans="1:6">
      <c r="A73" s="17">
        <v>80</v>
      </c>
      <c r="B73" s="4">
        <v>6681.84</v>
      </c>
      <c r="D73" s="17">
        <v>44</v>
      </c>
      <c r="E73" s="17">
        <v>5174.2259028510471</v>
      </c>
      <c r="F73" s="17">
        <v>12773.574097148949</v>
      </c>
    </row>
    <row r="74" spans="1:6">
      <c r="A74" s="17">
        <v>130</v>
      </c>
      <c r="B74" s="4">
        <v>6587.93</v>
      </c>
      <c r="D74" s="17">
        <v>45</v>
      </c>
      <c r="E74" s="17">
        <v>8705.0223525986221</v>
      </c>
      <c r="F74" s="17">
        <v>-749.64235259862198</v>
      </c>
    </row>
    <row r="75" spans="1:6">
      <c r="A75" s="17">
        <v>90</v>
      </c>
      <c r="B75" s="4">
        <v>6480.0199999999995</v>
      </c>
      <c r="D75" s="17">
        <v>46</v>
      </c>
      <c r="E75" s="17">
        <v>8484.3475744893985</v>
      </c>
      <c r="F75" s="17">
        <v>-784.6975744893989</v>
      </c>
    </row>
    <row r="76" spans="1:6">
      <c r="A76" s="17">
        <v>50</v>
      </c>
      <c r="B76" s="4">
        <v>6404.47</v>
      </c>
      <c r="D76" s="17">
        <v>47</v>
      </c>
      <c r="E76" s="17">
        <v>7932.6606292163387</v>
      </c>
      <c r="F76" s="17">
        <v>-2389.1606292163397</v>
      </c>
    </row>
    <row r="77" spans="1:6">
      <c r="A77" s="17">
        <v>103</v>
      </c>
      <c r="B77" s="4">
        <v>6394.7199999999993</v>
      </c>
      <c r="D77" s="17">
        <v>48</v>
      </c>
      <c r="E77" s="17">
        <v>8098.1667127982564</v>
      </c>
      <c r="F77" s="17">
        <v>10832.985287201745</v>
      </c>
    </row>
    <row r="78" spans="1:6">
      <c r="A78" s="17">
        <v>56</v>
      </c>
      <c r="B78" s="4">
        <v>6174.2760000000007</v>
      </c>
      <c r="D78" s="17">
        <v>49</v>
      </c>
      <c r="E78" s="17">
        <v>8649.8536580713153</v>
      </c>
      <c r="F78" s="17">
        <v>-5548.7536580713149</v>
      </c>
    </row>
    <row r="79" spans="1:6">
      <c r="A79" s="17">
        <v>80</v>
      </c>
      <c r="B79" s="4">
        <v>6107.6600000000008</v>
      </c>
      <c r="D79" s="17">
        <v>50</v>
      </c>
      <c r="E79" s="17">
        <v>6939.6241277248337</v>
      </c>
      <c r="F79" s="17">
        <v>-1784.5341277248335</v>
      </c>
    </row>
    <row r="80" spans="1:6">
      <c r="A80" s="17">
        <v>150</v>
      </c>
      <c r="B80" s="4">
        <v>6003.96</v>
      </c>
      <c r="D80" s="17">
        <v>51</v>
      </c>
      <c r="E80" s="17">
        <v>10691.095355581632</v>
      </c>
      <c r="F80" s="17">
        <v>-1937.335355581632</v>
      </c>
    </row>
    <row r="81" spans="1:6">
      <c r="A81" s="17">
        <v>110</v>
      </c>
      <c r="B81" s="4">
        <v>5901.38</v>
      </c>
      <c r="D81" s="17">
        <v>52</v>
      </c>
      <c r="E81" s="17">
        <v>7987.8293237436446</v>
      </c>
      <c r="F81" s="17">
        <v>2282.9806762563567</v>
      </c>
    </row>
    <row r="82" spans="1:6">
      <c r="A82" s="17">
        <v>100</v>
      </c>
      <c r="B82" s="4">
        <v>5870.1200000000008</v>
      </c>
      <c r="D82" s="17">
        <v>53</v>
      </c>
      <c r="E82" s="17">
        <v>7049.9615167794454</v>
      </c>
      <c r="F82" s="17">
        <v>-2866.7115167794464</v>
      </c>
    </row>
    <row r="83" spans="1:6">
      <c r="A83" s="17">
        <v>80</v>
      </c>
      <c r="B83" s="4">
        <v>5832.1399999999994</v>
      </c>
      <c r="D83" s="17">
        <v>54</v>
      </c>
      <c r="E83" s="17">
        <v>9642.8901595628195</v>
      </c>
      <c r="F83" s="17">
        <v>1994.6098404371805</v>
      </c>
    </row>
    <row r="84" spans="1:6">
      <c r="A84" s="17">
        <v>72</v>
      </c>
      <c r="B84" s="4">
        <v>5648.3399999999992</v>
      </c>
      <c r="D84" s="17">
        <v>55</v>
      </c>
      <c r="E84" s="17">
        <v>9036.0345197624556</v>
      </c>
      <c r="F84" s="17">
        <v>-30.634519762455966</v>
      </c>
    </row>
    <row r="85" spans="1:6">
      <c r="A85" s="17">
        <v>90</v>
      </c>
      <c r="B85" s="4">
        <v>5543.4999999999991</v>
      </c>
      <c r="D85" s="17">
        <v>56</v>
      </c>
      <c r="E85" s="17">
        <v>8484.3475744893985</v>
      </c>
      <c r="F85" s="17">
        <v>686.52242551060226</v>
      </c>
    </row>
    <row r="86" spans="1:6">
      <c r="A86" s="17">
        <v>170</v>
      </c>
      <c r="B86" s="4">
        <v>5451.75</v>
      </c>
      <c r="D86" s="17">
        <v>57</v>
      </c>
      <c r="E86" s="17">
        <v>9587.7214650355145</v>
      </c>
      <c r="F86" s="17">
        <v>-373.28146503551579</v>
      </c>
    </row>
    <row r="87" spans="1:6">
      <c r="A87" s="17">
        <v>73</v>
      </c>
      <c r="B87" s="4">
        <v>5312.51</v>
      </c>
      <c r="D87" s="17">
        <v>58</v>
      </c>
      <c r="E87" s="17">
        <v>8484.3475744893985</v>
      </c>
      <c r="F87" s="17">
        <v>-2614.2275744893977</v>
      </c>
    </row>
    <row r="88" spans="1:6">
      <c r="A88" s="17">
        <v>70</v>
      </c>
      <c r="B88" s="4">
        <v>5285.85</v>
      </c>
      <c r="D88" s="17">
        <v>59</v>
      </c>
      <c r="E88" s="17">
        <v>8098.1667127982564</v>
      </c>
      <c r="F88" s="17">
        <v>4906.063287201745</v>
      </c>
    </row>
    <row r="89" spans="1:6">
      <c r="A89" s="17">
        <v>90</v>
      </c>
      <c r="B89" s="4">
        <v>5241.24</v>
      </c>
      <c r="D89" s="17">
        <v>60</v>
      </c>
      <c r="E89" s="17">
        <v>8649.8536580713153</v>
      </c>
      <c r="F89" s="17">
        <v>-3521.8376580713148</v>
      </c>
    </row>
    <row r="90" spans="1:6">
      <c r="A90" s="17">
        <v>72</v>
      </c>
      <c r="B90" s="4">
        <v>5155.09</v>
      </c>
      <c r="D90" s="17">
        <v>61</v>
      </c>
      <c r="E90" s="17">
        <v>20069.773425223626</v>
      </c>
      <c r="F90" s="17">
        <v>10217.226574776374</v>
      </c>
    </row>
    <row r="91" spans="1:6">
      <c r="A91" s="17">
        <v>230</v>
      </c>
      <c r="B91" s="4">
        <v>5153.43</v>
      </c>
      <c r="D91" s="17">
        <v>62</v>
      </c>
      <c r="E91" s="17">
        <v>8705.0223525986221</v>
      </c>
      <c r="F91" s="17">
        <v>-263.82235259862318</v>
      </c>
    </row>
    <row r="92" spans="1:6">
      <c r="A92" s="17">
        <v>103</v>
      </c>
      <c r="B92" s="4">
        <v>5128.0160000000005</v>
      </c>
      <c r="D92" s="17">
        <v>63</v>
      </c>
      <c r="E92" s="17">
        <v>9036.0345197624556</v>
      </c>
      <c r="F92" s="17">
        <v>1382.2654802375455</v>
      </c>
    </row>
    <row r="93" spans="1:6">
      <c r="A93" s="17">
        <v>100</v>
      </c>
      <c r="B93" s="4">
        <v>5108.2</v>
      </c>
      <c r="D93" s="17">
        <v>64</v>
      </c>
      <c r="E93" s="17">
        <v>9036.0345197624556</v>
      </c>
      <c r="F93" s="17">
        <v>472.36548023754403</v>
      </c>
    </row>
    <row r="94" spans="1:6">
      <c r="A94" s="17">
        <v>84</v>
      </c>
      <c r="B94" s="4">
        <v>5058.9800000000005</v>
      </c>
      <c r="D94" s="17">
        <v>65</v>
      </c>
      <c r="E94" s="17">
        <v>9256.7092978716792</v>
      </c>
      <c r="F94" s="17">
        <v>3660.7107021283209</v>
      </c>
    </row>
    <row r="95" spans="1:6">
      <c r="A95" s="17">
        <v>80</v>
      </c>
      <c r="B95" s="4">
        <v>5046.4599999999991</v>
      </c>
      <c r="D95" s="17">
        <v>66</v>
      </c>
      <c r="E95" s="17">
        <v>7987.8293237436446</v>
      </c>
      <c r="F95" s="17">
        <v>2287.570676256355</v>
      </c>
    </row>
    <row r="96" spans="1:6">
      <c r="A96" s="17">
        <v>90</v>
      </c>
      <c r="B96" s="4">
        <v>4893.2700000000004</v>
      </c>
      <c r="D96" s="17">
        <v>67</v>
      </c>
      <c r="E96" s="17">
        <v>5946.5876262333286</v>
      </c>
      <c r="F96" s="17">
        <v>-1373.0376262333284</v>
      </c>
    </row>
    <row r="97" spans="1:6">
      <c r="A97" s="17">
        <v>102</v>
      </c>
      <c r="B97" s="4">
        <v>4855.8509999999997</v>
      </c>
      <c r="D97" s="17">
        <v>68</v>
      </c>
      <c r="E97" s="17">
        <v>8484.3475744893985</v>
      </c>
      <c r="F97" s="17">
        <v>-3376.1475744893987</v>
      </c>
    </row>
    <row r="98" spans="1:6">
      <c r="A98" s="17">
        <v>77</v>
      </c>
      <c r="B98" s="4">
        <v>4791.96</v>
      </c>
      <c r="D98" s="17">
        <v>69</v>
      </c>
      <c r="E98" s="17">
        <v>11242.782300854691</v>
      </c>
      <c r="F98" s="17">
        <v>-5238.8223008546911</v>
      </c>
    </row>
    <row r="99" spans="1:6">
      <c r="A99" s="17">
        <v>200</v>
      </c>
      <c r="B99" s="4">
        <v>4742.0199999999995</v>
      </c>
      <c r="D99" s="17">
        <v>70</v>
      </c>
      <c r="E99" s="17">
        <v>10360.083188417797</v>
      </c>
      <c r="F99" s="17">
        <v>-2642.083188417796</v>
      </c>
    </row>
    <row r="100" spans="1:6">
      <c r="A100" s="17">
        <v>105</v>
      </c>
      <c r="B100" s="4">
        <v>4735.46</v>
      </c>
      <c r="D100" s="17">
        <v>71</v>
      </c>
      <c r="E100" s="17">
        <v>7932.6606292163387</v>
      </c>
      <c r="F100" s="17">
        <v>-1452.6406292163392</v>
      </c>
    </row>
    <row r="101" spans="1:6">
      <c r="A101" s="17">
        <v>54</v>
      </c>
      <c r="B101" s="4">
        <v>4573.55</v>
      </c>
      <c r="D101" s="17">
        <v>72</v>
      </c>
      <c r="E101" s="17">
        <v>15656.277863039159</v>
      </c>
      <c r="F101" s="17">
        <v>-10502.847863039158</v>
      </c>
    </row>
    <row r="102" spans="1:6">
      <c r="A102" s="17">
        <v>80</v>
      </c>
      <c r="B102" s="4">
        <v>4458.1599999999989</v>
      </c>
      <c r="D102" s="17">
        <v>73</v>
      </c>
      <c r="E102" s="17">
        <v>7380.9736839432808</v>
      </c>
      <c r="F102" s="17">
        <v>-1548.8336839432814</v>
      </c>
    </row>
    <row r="103" spans="1:6">
      <c r="A103" s="17">
        <v>84</v>
      </c>
      <c r="B103" s="4">
        <v>4426.8599999999997</v>
      </c>
      <c r="D103" s="17">
        <v>74</v>
      </c>
      <c r="E103" s="17">
        <v>10691.095355581632</v>
      </c>
      <c r="F103" s="17">
        <v>3051.7246444183693</v>
      </c>
    </row>
    <row r="104" spans="1:6">
      <c r="A104" s="17">
        <v>75</v>
      </c>
      <c r="B104" s="4">
        <v>4355.92</v>
      </c>
      <c r="D104" s="17">
        <v>75</v>
      </c>
      <c r="E104" s="17">
        <v>8594.6849635440085</v>
      </c>
      <c r="F104" s="17">
        <v>-3738.8339635440088</v>
      </c>
    </row>
    <row r="105" spans="1:6">
      <c r="A105" s="17">
        <v>74</v>
      </c>
      <c r="B105" s="4">
        <v>4183.2499999999991</v>
      </c>
      <c r="D105" s="17">
        <v>76</v>
      </c>
      <c r="E105" s="17">
        <v>9973.9023267266566</v>
      </c>
      <c r="F105" s="17">
        <v>-5950.8623267266566</v>
      </c>
    </row>
    <row r="106" spans="1:6">
      <c r="A106" s="17">
        <v>80</v>
      </c>
      <c r="B106" s="4">
        <v>4178.5200000000004</v>
      </c>
      <c r="D106" s="17">
        <v>77</v>
      </c>
      <c r="E106" s="17">
        <v>12346.156191400809</v>
      </c>
      <c r="F106" s="17">
        <v>-6894.4061914008089</v>
      </c>
    </row>
    <row r="107" spans="1:6">
      <c r="A107" s="17">
        <v>127</v>
      </c>
      <c r="B107" s="4">
        <v>4023.04</v>
      </c>
      <c r="D107" s="17">
        <v>78</v>
      </c>
      <c r="E107" s="17">
        <v>8484.3475744893985</v>
      </c>
      <c r="F107" s="17">
        <v>-763.29757448939836</v>
      </c>
    </row>
    <row r="108" spans="1:6">
      <c r="A108" s="17">
        <v>70</v>
      </c>
      <c r="B108" s="4">
        <v>4020.3799999999997</v>
      </c>
      <c r="D108" s="17">
        <v>79</v>
      </c>
      <c r="E108" s="17">
        <v>7380.9736839432808</v>
      </c>
      <c r="F108" s="17">
        <v>6549.2763160567192</v>
      </c>
    </row>
    <row r="109" spans="1:6">
      <c r="A109" s="17">
        <v>80</v>
      </c>
      <c r="B109" s="4">
        <v>3964.93</v>
      </c>
      <c r="D109" s="17">
        <v>80</v>
      </c>
      <c r="E109" s="17">
        <v>7380.9736839432808</v>
      </c>
      <c r="F109" s="17">
        <v>-3930.2636839432807</v>
      </c>
    </row>
    <row r="110" spans="1:6">
      <c r="A110" s="17">
        <v>49</v>
      </c>
      <c r="B110" s="4">
        <v>3963.0179999999996</v>
      </c>
      <c r="D110" s="17">
        <v>81</v>
      </c>
      <c r="E110" s="17">
        <v>7601.6484620525043</v>
      </c>
      <c r="F110" s="17">
        <v>-2542.6684620525039</v>
      </c>
    </row>
    <row r="111" spans="1:6">
      <c r="A111" s="17">
        <v>68</v>
      </c>
      <c r="B111" s="4">
        <v>3792.63</v>
      </c>
      <c r="D111" s="17">
        <v>82</v>
      </c>
      <c r="E111" s="17">
        <v>9587.7214650355145</v>
      </c>
      <c r="F111" s="17">
        <v>30.478534964484425</v>
      </c>
    </row>
    <row r="112" spans="1:6">
      <c r="A112" s="17">
        <v>96</v>
      </c>
      <c r="B112" s="4">
        <v>3613.67</v>
      </c>
      <c r="D112" s="17">
        <v>83</v>
      </c>
      <c r="E112" s="17">
        <v>5615.5754590694933</v>
      </c>
      <c r="F112" s="17">
        <v>2805.1215409305069</v>
      </c>
    </row>
    <row r="113" spans="1:6">
      <c r="A113" s="17">
        <v>60</v>
      </c>
      <c r="B113" s="4">
        <v>3488.0599999999995</v>
      </c>
      <c r="D113" s="17">
        <v>84</v>
      </c>
      <c r="E113" s="17">
        <v>7932.6606292163387</v>
      </c>
      <c r="F113" s="17">
        <v>-2691.420629216339</v>
      </c>
    </row>
    <row r="114" spans="1:6">
      <c r="A114" s="17">
        <v>80</v>
      </c>
      <c r="B114" s="4">
        <v>3450.71</v>
      </c>
      <c r="D114" s="17">
        <v>85</v>
      </c>
      <c r="E114" s="17">
        <v>5008.7198192691285</v>
      </c>
      <c r="F114" s="17">
        <v>-2707.9298192691285</v>
      </c>
    </row>
    <row r="115" spans="1:6">
      <c r="A115" s="17">
        <v>103</v>
      </c>
      <c r="B115" s="4">
        <v>3101.1</v>
      </c>
      <c r="D115" s="17">
        <v>86</v>
      </c>
      <c r="E115" s="17">
        <v>5008.7198192691285</v>
      </c>
      <c r="F115" s="17">
        <v>-1980.3298192691282</v>
      </c>
    </row>
    <row r="116" spans="1:6">
      <c r="A116" s="17">
        <v>37</v>
      </c>
      <c r="B116" s="4">
        <v>3028.3900000000003</v>
      </c>
      <c r="D116" s="17">
        <v>87</v>
      </c>
      <c r="E116" s="17">
        <v>6884.4554331975278</v>
      </c>
      <c r="F116" s="17">
        <v>-3870.5154331975282</v>
      </c>
    </row>
    <row r="117" spans="1:6">
      <c r="A117" s="17">
        <v>71</v>
      </c>
      <c r="B117" s="4">
        <v>3013.9399999999996</v>
      </c>
      <c r="D117" s="17">
        <v>88</v>
      </c>
      <c r="E117" s="17">
        <v>10691.095355581632</v>
      </c>
      <c r="F117" s="17">
        <v>-3493.6743555816329</v>
      </c>
    </row>
    <row r="118" spans="1:6">
      <c r="A118" s="17">
        <v>56</v>
      </c>
      <c r="B118" s="4">
        <v>2954.5767000000001</v>
      </c>
      <c r="D118" s="17">
        <v>89</v>
      </c>
      <c r="E118" s="17">
        <v>7380.9736839432808</v>
      </c>
      <c r="F118" s="17">
        <v>-3416.0436839432809</v>
      </c>
    </row>
    <row r="119" spans="1:6">
      <c r="A119" s="17">
        <v>54</v>
      </c>
      <c r="B119" s="4">
        <v>2850.8700000000003</v>
      </c>
      <c r="D119" s="17">
        <v>90</v>
      </c>
      <c r="E119" s="17">
        <v>7049.9615167794454</v>
      </c>
      <c r="F119" s="17">
        <v>369.21848322055484</v>
      </c>
    </row>
    <row r="120" spans="1:6">
      <c r="A120" s="17">
        <v>72</v>
      </c>
      <c r="B120" s="4">
        <v>2831.23</v>
      </c>
      <c r="D120" s="17">
        <v>91</v>
      </c>
      <c r="E120" s="17">
        <v>8484.3475744893985</v>
      </c>
      <c r="F120" s="17">
        <v>-6274.4175744893982</v>
      </c>
    </row>
    <row r="121" spans="1:6">
      <c r="A121" s="17">
        <v>54</v>
      </c>
      <c r="B121" s="4">
        <v>2410.9899999999998</v>
      </c>
      <c r="D121" s="17">
        <v>92</v>
      </c>
      <c r="E121" s="17">
        <v>5725.912848124105</v>
      </c>
      <c r="F121" s="17">
        <v>678.55715187589522</v>
      </c>
    </row>
    <row r="122" spans="1:6">
      <c r="A122" s="17">
        <v>37</v>
      </c>
      <c r="B122" s="4">
        <v>2300.79</v>
      </c>
      <c r="D122" s="17">
        <v>93</v>
      </c>
      <c r="E122" s="17">
        <v>8649.8536580713153</v>
      </c>
      <c r="F122" s="17">
        <v>-1010.7536580713158</v>
      </c>
    </row>
    <row r="123" spans="1:6">
      <c r="A123" s="17">
        <v>100</v>
      </c>
      <c r="B123" s="4">
        <v>2209.9300000000003</v>
      </c>
      <c r="D123" s="17">
        <v>94</v>
      </c>
      <c r="E123" s="17">
        <v>7932.6606292163387</v>
      </c>
      <c r="F123" s="17">
        <v>7231.8393707836631</v>
      </c>
    </row>
    <row r="124" spans="1:6">
      <c r="D124" s="17">
        <v>95</v>
      </c>
      <c r="E124" s="17">
        <v>9036.0345197624556</v>
      </c>
      <c r="F124" s="17">
        <v>-3134.6545197624555</v>
      </c>
    </row>
    <row r="125" spans="1:6">
      <c r="D125" s="17">
        <v>96</v>
      </c>
      <c r="E125" s="17">
        <v>5946.5876262333286</v>
      </c>
      <c r="F125" s="17">
        <v>-3095.7176262333282</v>
      </c>
    </row>
    <row r="126" spans="1:6">
      <c r="D126" s="17">
        <v>97</v>
      </c>
      <c r="E126" s="17">
        <v>5946.5876262333286</v>
      </c>
      <c r="F126" s="17">
        <v>-3535.5976262333288</v>
      </c>
    </row>
    <row r="127" spans="1:6">
      <c r="D127" s="17">
        <v>98</v>
      </c>
      <c r="E127" s="17">
        <v>10911.770133690854</v>
      </c>
      <c r="F127" s="17">
        <v>-589.74013369085333</v>
      </c>
    </row>
    <row r="128" spans="1:6">
      <c r="D128" s="17">
        <v>99</v>
      </c>
      <c r="E128" s="17">
        <v>6056.9250152879404</v>
      </c>
      <c r="F128" s="17">
        <v>-3102.3483152879403</v>
      </c>
    </row>
    <row r="129" spans="4:6">
      <c r="D129" s="17">
        <v>100</v>
      </c>
      <c r="E129" s="17">
        <v>6056.9250152879404</v>
      </c>
      <c r="F129" s="17">
        <v>117.35098471206038</v>
      </c>
    </row>
    <row r="130" spans="4:6">
      <c r="D130" s="17">
        <v>101</v>
      </c>
      <c r="E130" s="17">
        <v>5670.7441535967992</v>
      </c>
      <c r="F130" s="17">
        <v>-1707.7261535967996</v>
      </c>
    </row>
    <row r="131" spans="4:6">
      <c r="D131" s="17">
        <v>102</v>
      </c>
      <c r="E131" s="17">
        <v>6718.9493496156101</v>
      </c>
      <c r="F131" s="17">
        <v>-2926.31934961561</v>
      </c>
    </row>
    <row r="132" spans="4:6">
      <c r="D132" s="17">
        <v>103</v>
      </c>
      <c r="E132" s="17">
        <v>6553.4432660336934</v>
      </c>
      <c r="F132" s="17">
        <v>261.65093396630618</v>
      </c>
    </row>
    <row r="133" spans="4:6">
      <c r="D133" s="17">
        <v>104</v>
      </c>
      <c r="E133" s="17">
        <v>6829.2867386702219</v>
      </c>
      <c r="F133" s="17">
        <v>-1543.4367386702215</v>
      </c>
    </row>
    <row r="134" spans="4:6">
      <c r="D134" s="17">
        <v>105</v>
      </c>
      <c r="E134" s="17">
        <v>14773.578750602264</v>
      </c>
      <c r="F134" s="17">
        <v>122.82124939773712</v>
      </c>
    </row>
    <row r="135" spans="4:6">
      <c r="D135" s="17">
        <v>106</v>
      </c>
      <c r="E135" s="17">
        <v>8484.3475744893985</v>
      </c>
      <c r="F135" s="17">
        <v>7720.4724255106012</v>
      </c>
    </row>
    <row r="136" spans="4:6">
      <c r="D136" s="17">
        <v>107</v>
      </c>
      <c r="E136" s="17">
        <v>8760.1910471259271</v>
      </c>
      <c r="F136" s="17">
        <v>-4024.731047125927</v>
      </c>
    </row>
    <row r="137" spans="4:6">
      <c r="D137" s="17">
        <v>108</v>
      </c>
      <c r="E137" s="17">
        <v>7380.9736839432808</v>
      </c>
      <c r="F137" s="17">
        <v>-1273.31368394328</v>
      </c>
    </row>
    <row r="138" spans="4:6">
      <c r="D138" s="17">
        <v>109</v>
      </c>
      <c r="E138" s="17">
        <v>9587.7214650355145</v>
      </c>
      <c r="F138" s="17">
        <v>-1937.5314650355149</v>
      </c>
    </row>
    <row r="139" spans="4:6">
      <c r="D139" s="17">
        <v>110</v>
      </c>
      <c r="E139" s="17">
        <v>8153.3354073255623</v>
      </c>
      <c r="F139" s="17">
        <v>304.95459267443857</v>
      </c>
    </row>
    <row r="140" spans="4:6">
      <c r="D140" s="17">
        <v>111</v>
      </c>
      <c r="E140" s="17">
        <v>12346.156191400809</v>
      </c>
      <c r="F140" s="17">
        <v>-520.28619140080809</v>
      </c>
    </row>
    <row r="141" spans="4:6">
      <c r="D141" s="17">
        <v>112</v>
      </c>
      <c r="E141" s="17">
        <v>7601.6484620525043</v>
      </c>
      <c r="F141" s="17">
        <v>-3174.7884620525047</v>
      </c>
    </row>
    <row r="142" spans="4:6">
      <c r="D142" s="17">
        <v>113</v>
      </c>
      <c r="E142" s="17">
        <v>11242.782300854691</v>
      </c>
      <c r="F142" s="17">
        <v>1753.8576991453101</v>
      </c>
    </row>
    <row r="143" spans="4:6">
      <c r="D143" s="17">
        <v>114</v>
      </c>
      <c r="E143" s="17">
        <v>6829.2867386702219</v>
      </c>
      <c r="F143" s="17">
        <v>-2808.9067386702222</v>
      </c>
    </row>
    <row r="144" spans="4:6">
      <c r="D144" s="17">
        <v>115</v>
      </c>
      <c r="E144" s="17">
        <v>7932.6606292163387</v>
      </c>
      <c r="F144" s="17">
        <v>-3039.3906292163383</v>
      </c>
    </row>
    <row r="145" spans="4:6">
      <c r="D145" s="17">
        <v>116</v>
      </c>
      <c r="E145" s="17">
        <v>14001.217027219984</v>
      </c>
      <c r="F145" s="17">
        <v>-9259.1970272199833</v>
      </c>
    </row>
    <row r="146" spans="4:6">
      <c r="D146" s="17">
        <v>117</v>
      </c>
      <c r="E146" s="17">
        <v>9587.7214650355145</v>
      </c>
      <c r="F146" s="17">
        <v>-1307.2414650355149</v>
      </c>
    </row>
    <row r="147" spans="4:6">
      <c r="D147" s="17">
        <v>118</v>
      </c>
      <c r="E147" s="17">
        <v>12566.830969510032</v>
      </c>
      <c r="F147" s="17">
        <v>-3188.3509695100311</v>
      </c>
    </row>
    <row r="148" spans="4:6">
      <c r="D148" s="17">
        <v>119</v>
      </c>
      <c r="E148" s="17">
        <v>6939.6241277248337</v>
      </c>
      <c r="F148" s="17">
        <v>557.56587227516684</v>
      </c>
    </row>
    <row r="149" spans="4:6">
      <c r="D149" s="17">
        <v>120</v>
      </c>
      <c r="E149" s="17">
        <v>8263.672796380175</v>
      </c>
      <c r="F149" s="17">
        <v>10161.367203619822</v>
      </c>
    </row>
    <row r="150" spans="4:6">
      <c r="D150" s="17">
        <v>121</v>
      </c>
      <c r="E150" s="17">
        <v>10415.251882945104</v>
      </c>
      <c r="F150" s="17">
        <v>-1510.4728829451033</v>
      </c>
    </row>
    <row r="151" spans="4:6">
      <c r="D151" s="17">
        <v>122</v>
      </c>
      <c r="E151" s="17">
        <v>7105.1302113067513</v>
      </c>
      <c r="F151" s="17">
        <v>-2749.2102113067513</v>
      </c>
    </row>
    <row r="152" spans="4:6" ht="16" thickBot="1">
      <c r="D152" s="29">
        <v>123</v>
      </c>
      <c r="E152" s="29">
        <v>8263.672796380175</v>
      </c>
      <c r="F152" s="29">
        <v>-4650.0027963801749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5EB3-4855-4369-ACEC-0C67CC6A1622}">
  <dimension ref="A1:U151"/>
  <sheetViews>
    <sheetView workbookViewId="0">
      <selection activeCell="C6" sqref="C6"/>
    </sheetView>
  </sheetViews>
  <sheetFormatPr baseColWidth="10" defaultColWidth="8.83203125" defaultRowHeight="15"/>
  <cols>
    <col min="1" max="1" width="9.6640625" style="17" customWidth="1"/>
    <col min="2" max="2" width="9.33203125" style="4" bestFit="1" customWidth="1"/>
    <col min="3" max="4" width="9.1640625" style="17"/>
    <col min="5" max="5" width="13.5" style="17" customWidth="1"/>
    <col min="6" max="6" width="9.33203125" style="17" bestFit="1" customWidth="1"/>
    <col min="7" max="7" width="11" style="17" bestFit="1" customWidth="1"/>
    <col min="8" max="8" width="12" style="17" bestFit="1" customWidth="1"/>
    <col min="9" max="9" width="9.33203125" style="17" bestFit="1" customWidth="1"/>
    <col min="10" max="10" width="17.33203125" style="17" customWidth="1"/>
    <col min="11" max="13" width="9.33203125" style="17" bestFit="1" customWidth="1"/>
    <col min="14" max="21" width="9.1640625" style="17"/>
  </cols>
  <sheetData>
    <row r="1" spans="1:21" s="9" customFormat="1">
      <c r="A1" s="34" t="s">
        <v>1</v>
      </c>
      <c r="B1" s="64" t="s">
        <v>45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>
      <c r="A2" s="17">
        <v>4</v>
      </c>
      <c r="B2" s="4">
        <v>19400.8</v>
      </c>
    </row>
    <row r="3" spans="1:21">
      <c r="A3" s="17">
        <v>4</v>
      </c>
      <c r="B3" s="4">
        <v>18469.600000000002</v>
      </c>
    </row>
    <row r="4" spans="1:21">
      <c r="A4" s="17">
        <v>4</v>
      </c>
      <c r="B4" s="4">
        <v>16204.82</v>
      </c>
    </row>
    <row r="5" spans="1:21">
      <c r="A5" s="17">
        <v>4</v>
      </c>
      <c r="B5" s="4">
        <v>14896.400000000001</v>
      </c>
      <c r="E5" s="17" t="s">
        <v>18</v>
      </c>
    </row>
    <row r="6" spans="1:21" ht="16" thickBot="1">
      <c r="A6" s="17">
        <v>4</v>
      </c>
      <c r="B6" s="4">
        <v>13936.539999999999</v>
      </c>
    </row>
    <row r="7" spans="1:21">
      <c r="A7" s="17">
        <v>4</v>
      </c>
      <c r="B7" s="4">
        <v>11637.5</v>
      </c>
      <c r="E7" s="61" t="s">
        <v>19</v>
      </c>
      <c r="F7" s="61"/>
    </row>
    <row r="8" spans="1:21">
      <c r="A8" s="17">
        <v>4</v>
      </c>
      <c r="B8" s="4">
        <v>9214.4399999999987</v>
      </c>
      <c r="E8" s="17" t="s">
        <v>20</v>
      </c>
      <c r="F8" s="17">
        <v>0.45958186703594256</v>
      </c>
    </row>
    <row r="9" spans="1:21">
      <c r="A9" s="17">
        <v>4</v>
      </c>
      <c r="B9" s="4">
        <v>9005.4</v>
      </c>
      <c r="E9" s="17" t="s">
        <v>21</v>
      </c>
      <c r="F9" s="17">
        <v>0.21121549250824279</v>
      </c>
    </row>
    <row r="10" spans="1:21">
      <c r="A10" s="17">
        <v>4</v>
      </c>
      <c r="B10" s="4">
        <v>8533.75</v>
      </c>
      <c r="E10" s="17" t="s">
        <v>22</v>
      </c>
      <c r="F10" s="17">
        <v>0.20469661228103819</v>
      </c>
    </row>
    <row r="11" spans="1:21">
      <c r="A11" s="17">
        <v>4</v>
      </c>
      <c r="B11" s="4">
        <v>8113.1530000000002</v>
      </c>
      <c r="E11" s="17" t="s">
        <v>23</v>
      </c>
      <c r="F11" s="17">
        <v>4204.268985502169</v>
      </c>
    </row>
    <row r="12" spans="1:21" ht="16" thickBot="1">
      <c r="A12" s="17">
        <v>4</v>
      </c>
      <c r="B12" s="4">
        <v>5451.75</v>
      </c>
      <c r="E12" s="29" t="s">
        <v>24</v>
      </c>
      <c r="F12" s="29">
        <v>123</v>
      </c>
    </row>
    <row r="13" spans="1:21">
      <c r="A13" s="17">
        <v>4</v>
      </c>
      <c r="B13" s="4">
        <v>5153.43</v>
      </c>
    </row>
    <row r="14" spans="1:21" ht="16" thickBot="1">
      <c r="A14" s="17">
        <v>4</v>
      </c>
      <c r="B14" s="4">
        <v>4742.0199999999995</v>
      </c>
      <c r="E14" s="17" t="s">
        <v>25</v>
      </c>
    </row>
    <row r="15" spans="1:21">
      <c r="A15" s="17">
        <v>4</v>
      </c>
      <c r="B15" s="4">
        <v>4023.04</v>
      </c>
      <c r="E15" s="62"/>
      <c r="F15" s="62" t="s">
        <v>26</v>
      </c>
      <c r="G15" s="62" t="s">
        <v>27</v>
      </c>
      <c r="H15" s="62" t="s">
        <v>28</v>
      </c>
      <c r="I15" s="62" t="s">
        <v>29</v>
      </c>
      <c r="J15" s="62" t="s">
        <v>30</v>
      </c>
    </row>
    <row r="16" spans="1:21">
      <c r="A16" s="17">
        <v>3</v>
      </c>
      <c r="B16" s="4">
        <v>23064.1</v>
      </c>
      <c r="E16" s="17" t="s">
        <v>31</v>
      </c>
      <c r="F16" s="17">
        <v>1</v>
      </c>
      <c r="G16" s="17">
        <v>572708668.40892076</v>
      </c>
      <c r="H16" s="17">
        <v>572708668.40892076</v>
      </c>
      <c r="I16" s="17">
        <v>32.400578802905109</v>
      </c>
      <c r="J16" s="17">
        <v>8.9319417241056151E-8</v>
      </c>
    </row>
    <row r="17" spans="1:13">
      <c r="A17" s="17">
        <v>3</v>
      </c>
      <c r="B17" s="4">
        <v>18931.152000000002</v>
      </c>
      <c r="E17" s="17" t="s">
        <v>32</v>
      </c>
      <c r="F17" s="17">
        <v>121</v>
      </c>
      <c r="G17" s="17">
        <v>2138781201.997108</v>
      </c>
      <c r="H17" s="17">
        <v>17675877.702455439</v>
      </c>
    </row>
    <row r="18" spans="1:13" ht="16" thickBot="1">
      <c r="A18" s="17">
        <v>3</v>
      </c>
      <c r="B18" s="4">
        <v>18425.039999999997</v>
      </c>
      <c r="E18" s="29" t="s">
        <v>15</v>
      </c>
      <c r="F18" s="29">
        <v>122</v>
      </c>
      <c r="G18" s="29">
        <v>2711489870.4060287</v>
      </c>
      <c r="H18" s="29"/>
      <c r="I18" s="29"/>
      <c r="J18" s="29"/>
    </row>
    <row r="19" spans="1:13" ht="16" thickBot="1">
      <c r="A19" s="17">
        <v>3</v>
      </c>
      <c r="B19" s="4">
        <v>18060.5</v>
      </c>
    </row>
    <row r="20" spans="1:13">
      <c r="A20" s="17">
        <v>3</v>
      </c>
      <c r="B20" s="4">
        <v>15263.8</v>
      </c>
      <c r="E20" s="62"/>
      <c r="F20" s="62" t="s">
        <v>33</v>
      </c>
      <c r="G20" s="62" t="s">
        <v>23</v>
      </c>
      <c r="H20" s="62" t="s">
        <v>34</v>
      </c>
      <c r="I20" s="62" t="s">
        <v>35</v>
      </c>
      <c r="J20" s="62" t="s">
        <v>36</v>
      </c>
      <c r="K20" s="62" t="s">
        <v>37</v>
      </c>
      <c r="L20" s="62" t="s">
        <v>38</v>
      </c>
      <c r="M20" s="62" t="s">
        <v>39</v>
      </c>
    </row>
    <row r="21" spans="1:13">
      <c r="A21" s="17">
        <v>3</v>
      </c>
      <c r="B21" s="4">
        <v>14670</v>
      </c>
      <c r="E21" s="17" t="s">
        <v>40</v>
      </c>
      <c r="F21" s="17">
        <v>1616.7433283501214</v>
      </c>
      <c r="G21" s="17">
        <v>1273.7568954746216</v>
      </c>
      <c r="H21" s="17">
        <v>1.2692715023518657</v>
      </c>
      <c r="I21" s="17">
        <v>0.20678021655578413</v>
      </c>
      <c r="J21" s="17">
        <v>-904.99441555189424</v>
      </c>
      <c r="K21" s="17">
        <v>4138.481072252137</v>
      </c>
      <c r="L21" s="17">
        <v>-904.99441555189424</v>
      </c>
      <c r="M21" s="17">
        <v>4138.481072252137</v>
      </c>
    </row>
    <row r="22" spans="1:13" ht="16" thickBot="1">
      <c r="A22" s="17">
        <v>3</v>
      </c>
      <c r="B22" s="4">
        <v>13742.820000000002</v>
      </c>
      <c r="E22" s="29" t="s">
        <v>1</v>
      </c>
      <c r="F22" s="29">
        <v>2611.6280193648313</v>
      </c>
      <c r="G22" s="29">
        <v>458.81217641468123</v>
      </c>
      <c r="H22" s="29">
        <v>5.6921506307286913</v>
      </c>
      <c r="I22" s="29">
        <v>8.9319417241058468E-8</v>
      </c>
      <c r="J22" s="29">
        <v>1703.2882987028174</v>
      </c>
      <c r="K22" s="29">
        <v>3519.9677400268451</v>
      </c>
      <c r="L22" s="29">
        <v>1703.2882987028174</v>
      </c>
      <c r="M22" s="29">
        <v>3519.9677400268451</v>
      </c>
    </row>
    <row r="23" spans="1:13">
      <c r="A23" s="17">
        <v>3</v>
      </c>
      <c r="B23" s="4">
        <v>13577.1</v>
      </c>
    </row>
    <row r="24" spans="1:13">
      <c r="A24" s="17">
        <v>3</v>
      </c>
      <c r="B24" s="4">
        <v>13094</v>
      </c>
    </row>
    <row r="25" spans="1:13">
      <c r="A25" s="17">
        <v>3</v>
      </c>
      <c r="B25" s="4">
        <v>13004.230000000001</v>
      </c>
    </row>
    <row r="26" spans="1:13">
      <c r="A26" s="17">
        <v>3</v>
      </c>
      <c r="B26" s="4">
        <v>12996.640000000001</v>
      </c>
      <c r="E26" s="17" t="s">
        <v>41</v>
      </c>
    </row>
    <row r="27" spans="1:13" ht="16" thickBot="1">
      <c r="A27" s="17">
        <v>3</v>
      </c>
      <c r="B27" s="4">
        <v>12974.200000000003</v>
      </c>
    </row>
    <row r="28" spans="1:13">
      <c r="A28" s="17">
        <v>3</v>
      </c>
      <c r="B28" s="4">
        <v>12917.42</v>
      </c>
      <c r="E28" s="62" t="s">
        <v>42</v>
      </c>
      <c r="F28" s="62" t="s">
        <v>47</v>
      </c>
      <c r="G28" s="62" t="s">
        <v>44</v>
      </c>
    </row>
    <row r="29" spans="1:13">
      <c r="A29" s="17">
        <v>3</v>
      </c>
      <c r="B29" s="4">
        <v>11977.119999999999</v>
      </c>
      <c r="E29" s="17">
        <v>1</v>
      </c>
      <c r="F29" s="17">
        <v>9451.6273864446157</v>
      </c>
      <c r="G29" s="17">
        <v>13612.472613555383</v>
      </c>
    </row>
    <row r="30" spans="1:13">
      <c r="A30" s="17">
        <v>3</v>
      </c>
      <c r="B30" s="4">
        <v>11825.87</v>
      </c>
      <c r="E30" s="17">
        <v>2</v>
      </c>
      <c r="F30" s="17">
        <v>6839.999367079784</v>
      </c>
      <c r="G30" s="17">
        <v>-1527.4893670797837</v>
      </c>
    </row>
    <row r="31" spans="1:13">
      <c r="A31" s="17">
        <v>3</v>
      </c>
      <c r="B31" s="4">
        <v>11547.96</v>
      </c>
      <c r="E31" s="17">
        <v>3</v>
      </c>
      <c r="F31" s="17">
        <v>6839.999367079784</v>
      </c>
      <c r="G31" s="17">
        <v>3116.8106329202155</v>
      </c>
    </row>
    <row r="32" spans="1:13">
      <c r="A32" s="17">
        <v>3</v>
      </c>
      <c r="B32" s="4">
        <v>11234.999999999998</v>
      </c>
      <c r="E32" s="17">
        <v>4</v>
      </c>
      <c r="F32" s="17">
        <v>6839.999367079784</v>
      </c>
      <c r="G32" s="17">
        <v>-1191.6593670797847</v>
      </c>
    </row>
    <row r="33" spans="1:7">
      <c r="A33" s="17">
        <v>3</v>
      </c>
      <c r="B33" s="4">
        <v>10418.300000000001</v>
      </c>
      <c r="E33" s="17">
        <v>5</v>
      </c>
      <c r="F33" s="17">
        <v>9451.6273864446157</v>
      </c>
      <c r="G33" s="17">
        <v>4125.4726135553847</v>
      </c>
    </row>
    <row r="34" spans="1:7">
      <c r="A34" s="17">
        <v>3</v>
      </c>
      <c r="B34" s="4">
        <v>10322.030000000001</v>
      </c>
      <c r="E34" s="17">
        <v>6</v>
      </c>
      <c r="F34" s="17">
        <v>9451.6273864446157</v>
      </c>
      <c r="G34" s="17">
        <v>3642.3726135553843</v>
      </c>
    </row>
    <row r="35" spans="1:7">
      <c r="A35" s="17">
        <v>3</v>
      </c>
      <c r="B35" s="4">
        <v>10275.4</v>
      </c>
      <c r="E35" s="17">
        <v>7</v>
      </c>
      <c r="F35" s="17">
        <v>6839.999367079784</v>
      </c>
      <c r="G35" s="17">
        <v>-1793.5393670797848</v>
      </c>
    </row>
    <row r="36" spans="1:7">
      <c r="A36" s="17">
        <v>3</v>
      </c>
      <c r="B36" s="4">
        <v>9618.1999999999989</v>
      </c>
      <c r="E36" s="17">
        <v>8</v>
      </c>
      <c r="F36" s="17">
        <v>9451.6273864446157</v>
      </c>
      <c r="G36" s="17">
        <v>-337.67738644461679</v>
      </c>
    </row>
    <row r="37" spans="1:7">
      <c r="A37" s="17">
        <v>3</v>
      </c>
      <c r="B37" s="4">
        <v>9508.4</v>
      </c>
      <c r="E37" s="17">
        <v>9</v>
      </c>
      <c r="F37" s="17">
        <v>6839.999367079784</v>
      </c>
      <c r="G37" s="17">
        <v>-2661.4793670797835</v>
      </c>
    </row>
    <row r="38" spans="1:7">
      <c r="A38" s="17">
        <v>3</v>
      </c>
      <c r="B38" s="4">
        <v>9378.4800000000014</v>
      </c>
      <c r="E38" s="17">
        <v>10</v>
      </c>
      <c r="F38" s="17">
        <v>9451.6273864446157</v>
      </c>
      <c r="G38" s="17">
        <v>-2863.6973864446154</v>
      </c>
    </row>
    <row r="39" spans="1:7">
      <c r="A39" s="17">
        <v>3</v>
      </c>
      <c r="B39" s="4">
        <v>9170.8700000000008</v>
      </c>
      <c r="E39" s="17">
        <v>11</v>
      </c>
      <c r="F39" s="17">
        <v>12063.255405809447</v>
      </c>
      <c r="G39" s="17">
        <v>-3529.5054058094465</v>
      </c>
    </row>
    <row r="40" spans="1:7">
      <c r="A40" s="17">
        <v>3</v>
      </c>
      <c r="B40" s="4">
        <v>9113.9499999999989</v>
      </c>
      <c r="E40" s="17">
        <v>12</v>
      </c>
      <c r="F40" s="17">
        <v>6839.999367079784</v>
      </c>
      <c r="G40" s="17">
        <v>-4008.7693670797839</v>
      </c>
    </row>
    <row r="41" spans="1:7">
      <c r="A41" s="17">
        <v>3</v>
      </c>
      <c r="B41" s="4">
        <v>8904.7790000000005</v>
      </c>
      <c r="E41" s="17">
        <v>13</v>
      </c>
      <c r="F41" s="17">
        <v>6839.999367079784</v>
      </c>
      <c r="G41" s="17">
        <v>1727.2906329202169</v>
      </c>
    </row>
    <row r="42" spans="1:7">
      <c r="A42" s="17">
        <v>3</v>
      </c>
      <c r="B42" s="4">
        <v>8753.76</v>
      </c>
      <c r="E42" s="17">
        <v>14</v>
      </c>
      <c r="F42" s="17">
        <v>6839.999367079784</v>
      </c>
      <c r="G42" s="17">
        <v>-3351.9393670797845</v>
      </c>
    </row>
    <row r="43" spans="1:7">
      <c r="A43" s="17">
        <v>3</v>
      </c>
      <c r="B43" s="4">
        <v>8597.9729999999981</v>
      </c>
      <c r="E43" s="17">
        <v>15</v>
      </c>
      <c r="F43" s="17">
        <v>6839.999367079784</v>
      </c>
      <c r="G43" s="17">
        <v>3252.1604329202173</v>
      </c>
    </row>
    <row r="44" spans="1:7">
      <c r="A44" s="17">
        <v>3</v>
      </c>
      <c r="B44" s="4">
        <v>8458.2900000000009</v>
      </c>
      <c r="E44" s="17">
        <v>16</v>
      </c>
      <c r="F44" s="17">
        <v>6839.999367079784</v>
      </c>
      <c r="G44" s="17">
        <v>-158.15936707978381</v>
      </c>
    </row>
    <row r="45" spans="1:7">
      <c r="A45" s="17">
        <v>3</v>
      </c>
      <c r="B45" s="4">
        <v>8441.1999999999989</v>
      </c>
      <c r="E45" s="17">
        <v>17</v>
      </c>
      <c r="F45" s="17">
        <v>9451.6273864446157</v>
      </c>
      <c r="G45" s="17">
        <v>-853.65438644461756</v>
      </c>
    </row>
    <row r="46" spans="1:7">
      <c r="A46" s="17">
        <v>3</v>
      </c>
      <c r="B46" s="4">
        <v>8280.9700000000012</v>
      </c>
      <c r="E46" s="17">
        <v>18</v>
      </c>
      <c r="F46" s="17">
        <v>6839.999367079784</v>
      </c>
      <c r="G46" s="17">
        <v>1613.6706329202161</v>
      </c>
    </row>
    <row r="47" spans="1:7">
      <c r="A47" s="17">
        <v>3</v>
      </c>
      <c r="B47" s="4">
        <v>8280.48</v>
      </c>
      <c r="E47" s="17">
        <v>19</v>
      </c>
      <c r="F47" s="17">
        <v>6839.999367079784</v>
      </c>
      <c r="G47" s="17">
        <v>-2048.0393670797839</v>
      </c>
    </row>
    <row r="48" spans="1:7">
      <c r="A48" s="17">
        <v>3</v>
      </c>
      <c r="B48" s="4">
        <v>8206.0400000000009</v>
      </c>
      <c r="E48" s="17">
        <v>20</v>
      </c>
      <c r="F48" s="17">
        <v>6839.999367079784</v>
      </c>
      <c r="G48" s="17">
        <v>796.95063292021678</v>
      </c>
    </row>
    <row r="49" spans="1:7">
      <c r="A49" s="17">
        <v>3</v>
      </c>
      <c r="B49" s="4">
        <v>7955.38</v>
      </c>
      <c r="E49" s="17">
        <v>21</v>
      </c>
      <c r="F49" s="17">
        <v>6839.999367079784</v>
      </c>
      <c r="G49" s="17">
        <v>204.00063292021605</v>
      </c>
    </row>
    <row r="50" spans="1:7">
      <c r="A50" s="17">
        <v>3</v>
      </c>
      <c r="B50" s="4">
        <v>7721.05</v>
      </c>
      <c r="E50" s="17">
        <v>22</v>
      </c>
      <c r="F50" s="17">
        <v>12063.255405809447</v>
      </c>
      <c r="G50" s="17">
        <v>-3950.1024058094463</v>
      </c>
    </row>
    <row r="51" spans="1:7">
      <c r="A51" s="17">
        <v>3</v>
      </c>
      <c r="B51" s="4">
        <v>7718.0000000000009</v>
      </c>
      <c r="E51" s="17">
        <v>23</v>
      </c>
      <c r="F51" s="17">
        <v>9451.6273864446157</v>
      </c>
      <c r="G51" s="17">
        <v>3522.5726135553869</v>
      </c>
    </row>
    <row r="52" spans="1:7">
      <c r="A52" s="17">
        <v>3</v>
      </c>
      <c r="B52" s="4">
        <v>7699.65</v>
      </c>
      <c r="E52" s="17">
        <v>24</v>
      </c>
      <c r="F52" s="17">
        <v>9451.6273864446157</v>
      </c>
      <c r="G52" s="17">
        <v>-3056.9073864446163</v>
      </c>
    </row>
    <row r="53" spans="1:7">
      <c r="A53" s="17">
        <v>3</v>
      </c>
      <c r="B53" s="4">
        <v>7650.19</v>
      </c>
      <c r="E53" s="17">
        <v>25</v>
      </c>
      <c r="F53" s="17">
        <v>9451.6273864446157</v>
      </c>
      <c r="G53" s="17">
        <v>-1170.6573864446145</v>
      </c>
    </row>
    <row r="54" spans="1:7">
      <c r="A54" s="17">
        <v>3</v>
      </c>
      <c r="B54" s="4">
        <v>7239.42</v>
      </c>
      <c r="E54" s="17">
        <v>26</v>
      </c>
      <c r="F54" s="17">
        <v>6839.999367079784</v>
      </c>
      <c r="G54" s="17">
        <v>-2381.839367079785</v>
      </c>
    </row>
    <row r="55" spans="1:7">
      <c r="A55" s="17">
        <v>3</v>
      </c>
      <c r="B55" s="4">
        <v>7197.4209999999994</v>
      </c>
      <c r="E55" s="17">
        <v>27</v>
      </c>
      <c r="F55" s="17">
        <v>6839.999367079784</v>
      </c>
      <c r="G55" s="17">
        <v>612.02063292021558</v>
      </c>
    </row>
    <row r="56" spans="1:7">
      <c r="A56" s="17">
        <v>3</v>
      </c>
      <c r="B56" s="4">
        <v>6955.1000000000013</v>
      </c>
      <c r="E56" s="17">
        <v>28</v>
      </c>
      <c r="F56" s="17">
        <v>9451.6273864446157</v>
      </c>
      <c r="G56" s="17">
        <v>8608.8726135553843</v>
      </c>
    </row>
    <row r="57" spans="1:7">
      <c r="A57" s="17">
        <v>3</v>
      </c>
      <c r="B57" s="4">
        <v>6587.93</v>
      </c>
      <c r="E57" s="17">
        <v>29</v>
      </c>
      <c r="F57" s="17">
        <v>6839.999367079784</v>
      </c>
      <c r="G57" s="17">
        <v>6961.9006329202157</v>
      </c>
    </row>
    <row r="58" spans="1:7">
      <c r="A58" s="17">
        <v>3</v>
      </c>
      <c r="B58" s="4">
        <v>6480.0199999999995</v>
      </c>
      <c r="E58" s="17">
        <v>30</v>
      </c>
      <c r="F58" s="17">
        <v>6839.999367079784</v>
      </c>
      <c r="G58" s="17">
        <v>4342.597632920214</v>
      </c>
    </row>
    <row r="59" spans="1:7">
      <c r="A59" s="17">
        <v>3</v>
      </c>
      <c r="B59" s="4">
        <v>6394.7199999999993</v>
      </c>
      <c r="E59" s="17">
        <v>31</v>
      </c>
      <c r="F59" s="17">
        <v>9451.6273864446157</v>
      </c>
      <c r="G59" s="17">
        <v>2096.3326135553834</v>
      </c>
    </row>
    <row r="60" spans="1:7">
      <c r="A60" s="17">
        <v>3</v>
      </c>
      <c r="B60" s="4">
        <v>6003.96</v>
      </c>
      <c r="E60" s="17">
        <v>32</v>
      </c>
      <c r="F60" s="17">
        <v>9451.6273864446157</v>
      </c>
      <c r="G60" s="17">
        <v>2525.4926135553833</v>
      </c>
    </row>
    <row r="61" spans="1:7">
      <c r="A61" s="17">
        <v>3</v>
      </c>
      <c r="B61" s="4">
        <v>5901.38</v>
      </c>
      <c r="E61" s="17">
        <v>33</v>
      </c>
      <c r="F61" s="17">
        <v>6839.999367079784</v>
      </c>
      <c r="G61" s="17">
        <v>1746.5506329202171</v>
      </c>
    </row>
    <row r="62" spans="1:7">
      <c r="A62" s="17">
        <v>3</v>
      </c>
      <c r="B62" s="4">
        <v>5870.1200000000008</v>
      </c>
      <c r="E62" s="17">
        <v>34</v>
      </c>
      <c r="F62" s="17">
        <v>9451.6273864446157</v>
      </c>
      <c r="G62" s="17">
        <v>5218.3726135553843</v>
      </c>
    </row>
    <row r="63" spans="1:7">
      <c r="A63" s="17">
        <v>3</v>
      </c>
      <c r="B63" s="4">
        <v>5128.0160000000005</v>
      </c>
      <c r="E63" s="17">
        <v>35</v>
      </c>
      <c r="F63" s="17">
        <v>12063.255405809447</v>
      </c>
      <c r="G63" s="17">
        <v>6406.3445941905557</v>
      </c>
    </row>
    <row r="64" spans="1:7">
      <c r="A64" s="17">
        <v>3</v>
      </c>
      <c r="B64" s="4">
        <v>5108.2</v>
      </c>
      <c r="E64" s="17">
        <v>36</v>
      </c>
      <c r="F64" s="17">
        <v>9451.6273864446157</v>
      </c>
      <c r="G64" s="17">
        <v>-2212.2073864446156</v>
      </c>
    </row>
    <row r="65" spans="1:7">
      <c r="A65" s="17">
        <v>3</v>
      </c>
      <c r="B65" s="4">
        <v>4855.8509999999997</v>
      </c>
      <c r="E65" s="17">
        <v>37</v>
      </c>
      <c r="F65" s="17">
        <v>9451.6273864446157</v>
      </c>
      <c r="G65" s="17">
        <v>-1245.5873864446148</v>
      </c>
    </row>
    <row r="66" spans="1:7">
      <c r="A66" s="17">
        <v>3</v>
      </c>
      <c r="B66" s="4">
        <v>4735.46</v>
      </c>
      <c r="E66" s="17">
        <v>38</v>
      </c>
      <c r="F66" s="17">
        <v>9451.6273864446157</v>
      </c>
      <c r="G66" s="17">
        <v>1783.3726135553825</v>
      </c>
    </row>
    <row r="67" spans="1:7">
      <c r="A67" s="17">
        <v>3</v>
      </c>
      <c r="B67" s="4">
        <v>4020.3799999999997</v>
      </c>
      <c r="E67" s="17">
        <v>39</v>
      </c>
      <c r="F67" s="17">
        <v>9451.6273864446157</v>
      </c>
      <c r="G67" s="17">
        <v>-2496.5273864446144</v>
      </c>
    </row>
    <row r="68" spans="1:7">
      <c r="A68" s="17">
        <v>3</v>
      </c>
      <c r="B68" s="4">
        <v>3964.93</v>
      </c>
      <c r="E68" s="17">
        <v>40</v>
      </c>
      <c r="F68" s="17">
        <v>6839.999367079784</v>
      </c>
      <c r="G68" s="17">
        <v>5874.9506329202168</v>
      </c>
    </row>
    <row r="69" spans="1:7">
      <c r="A69" s="17">
        <v>3</v>
      </c>
      <c r="B69" s="4">
        <v>3613.67</v>
      </c>
      <c r="E69" s="17">
        <v>41</v>
      </c>
      <c r="F69" s="17">
        <v>9451.6273864446157</v>
      </c>
      <c r="G69" s="17">
        <v>5812.1726135553836</v>
      </c>
    </row>
    <row r="70" spans="1:7">
      <c r="A70" s="17">
        <v>3</v>
      </c>
      <c r="B70" s="4">
        <v>3101.1</v>
      </c>
      <c r="E70" s="17">
        <v>42</v>
      </c>
      <c r="F70" s="17">
        <v>12063.255405809447</v>
      </c>
      <c r="G70" s="17">
        <v>7337.5445941905527</v>
      </c>
    </row>
    <row r="71" spans="1:7">
      <c r="A71" s="17">
        <v>3</v>
      </c>
      <c r="B71" s="4">
        <v>2209.9300000000003</v>
      </c>
      <c r="E71" s="17">
        <v>43</v>
      </c>
      <c r="F71" s="17">
        <v>12063.255405809447</v>
      </c>
      <c r="G71" s="17">
        <v>1873.2845941905525</v>
      </c>
    </row>
    <row r="72" spans="1:7">
      <c r="A72" s="17">
        <v>2</v>
      </c>
      <c r="B72" s="4">
        <v>15164.500000000002</v>
      </c>
      <c r="E72" s="17">
        <v>44</v>
      </c>
      <c r="F72" s="17">
        <v>4228.3713477149522</v>
      </c>
      <c r="G72" s="17">
        <v>13719.428652285043</v>
      </c>
    </row>
    <row r="73" spans="1:7">
      <c r="A73" s="17">
        <v>2</v>
      </c>
      <c r="B73" s="4">
        <v>13930.25</v>
      </c>
      <c r="E73" s="17">
        <v>45</v>
      </c>
      <c r="F73" s="17">
        <v>9451.6273864446157</v>
      </c>
      <c r="G73" s="17">
        <v>-1496.2473864446156</v>
      </c>
    </row>
    <row r="74" spans="1:7">
      <c r="A74" s="17">
        <v>2</v>
      </c>
      <c r="B74" s="4">
        <v>13801.9</v>
      </c>
      <c r="E74" s="17">
        <v>46</v>
      </c>
      <c r="F74" s="17">
        <v>9451.6273864446157</v>
      </c>
      <c r="G74" s="17">
        <v>-1751.9773864446161</v>
      </c>
    </row>
    <row r="75" spans="1:7">
      <c r="A75" s="17">
        <v>2</v>
      </c>
      <c r="B75" s="4">
        <v>12714.95</v>
      </c>
      <c r="E75" s="17">
        <v>47</v>
      </c>
      <c r="F75" s="17">
        <v>6839.999367079784</v>
      </c>
      <c r="G75" s="17">
        <v>-1296.4993670797849</v>
      </c>
    </row>
    <row r="76" spans="1:7">
      <c r="A76" s="17">
        <v>2</v>
      </c>
      <c r="B76" s="4">
        <v>11182.596999999998</v>
      </c>
      <c r="E76" s="17">
        <v>48</v>
      </c>
      <c r="F76" s="17">
        <v>9451.6273864446157</v>
      </c>
      <c r="G76" s="17">
        <v>9479.5246135553862</v>
      </c>
    </row>
    <row r="77" spans="1:7">
      <c r="A77" s="17">
        <v>2</v>
      </c>
      <c r="B77" s="4">
        <v>10270.810000000001</v>
      </c>
      <c r="E77" s="17">
        <v>49</v>
      </c>
      <c r="F77" s="17">
        <v>9451.6273864446157</v>
      </c>
      <c r="G77" s="17">
        <v>-6350.5273864446153</v>
      </c>
    </row>
    <row r="78" spans="1:7">
      <c r="A78" s="17">
        <v>2</v>
      </c>
      <c r="B78" s="4">
        <v>10092.159800000001</v>
      </c>
      <c r="E78" s="17">
        <v>50</v>
      </c>
      <c r="F78" s="17">
        <v>6839.999367079784</v>
      </c>
      <c r="G78" s="17">
        <v>-1684.9093670797838</v>
      </c>
    </row>
    <row r="79" spans="1:7">
      <c r="A79" s="60">
        <v>2</v>
      </c>
      <c r="B79" s="66">
        <v>9956.81</v>
      </c>
      <c r="E79" s="17">
        <v>51</v>
      </c>
      <c r="F79" s="17">
        <v>9451.6273864446157</v>
      </c>
      <c r="G79" s="17">
        <v>-697.86738644461548</v>
      </c>
    </row>
    <row r="80" spans="1:7">
      <c r="A80" s="17">
        <v>2</v>
      </c>
      <c r="B80" s="4">
        <v>8586.5500000000011</v>
      </c>
      <c r="E80" s="17">
        <v>52</v>
      </c>
      <c r="F80" s="17">
        <v>6839.999367079784</v>
      </c>
      <c r="G80" s="17">
        <v>3430.8106329202174</v>
      </c>
    </row>
    <row r="81" spans="1:7">
      <c r="A81" s="17">
        <v>2</v>
      </c>
      <c r="B81" s="4">
        <v>8567.2900000000009</v>
      </c>
      <c r="E81" s="17">
        <v>53</v>
      </c>
      <c r="F81" s="17">
        <v>6839.999367079784</v>
      </c>
      <c r="G81" s="17">
        <v>-2656.7493670797849</v>
      </c>
    </row>
    <row r="82" spans="1:7">
      <c r="A82" s="17">
        <v>2</v>
      </c>
      <c r="B82" s="4">
        <v>8453.67</v>
      </c>
      <c r="E82" s="17">
        <v>54</v>
      </c>
      <c r="F82" s="17">
        <v>12063.255405809447</v>
      </c>
      <c r="G82" s="17">
        <v>-425.75540580944653</v>
      </c>
    </row>
    <row r="83" spans="1:7">
      <c r="A83" s="17">
        <v>2</v>
      </c>
      <c r="B83" s="4">
        <v>8420.6970000000001</v>
      </c>
      <c r="E83" s="17">
        <v>55</v>
      </c>
      <c r="F83" s="17">
        <v>12063.255405809447</v>
      </c>
      <c r="G83" s="17">
        <v>-3057.8554058094469</v>
      </c>
    </row>
    <row r="84" spans="1:7">
      <c r="A84" s="17">
        <v>2</v>
      </c>
      <c r="B84" s="4">
        <v>7639.0999999999995</v>
      </c>
      <c r="E84" s="17">
        <v>56</v>
      </c>
      <c r="F84" s="17">
        <v>9451.6273864446157</v>
      </c>
      <c r="G84" s="17">
        <v>-280.75738644461489</v>
      </c>
    </row>
    <row r="85" spans="1:7">
      <c r="A85" s="17">
        <v>2</v>
      </c>
      <c r="B85" s="4">
        <v>7636.9500000000007</v>
      </c>
      <c r="E85" s="17">
        <v>57</v>
      </c>
      <c r="F85" s="17">
        <v>12063.255405809447</v>
      </c>
      <c r="G85" s="17">
        <v>-2848.8154058094478</v>
      </c>
    </row>
    <row r="86" spans="1:7">
      <c r="A86" s="17">
        <v>2</v>
      </c>
      <c r="B86" s="4">
        <v>7497.1900000000005</v>
      </c>
      <c r="E86" s="17">
        <v>58</v>
      </c>
      <c r="F86" s="17">
        <v>9451.6273864446157</v>
      </c>
      <c r="G86" s="17">
        <v>-3581.5073864446149</v>
      </c>
    </row>
    <row r="87" spans="1:7">
      <c r="A87" s="17">
        <v>2</v>
      </c>
      <c r="B87" s="4">
        <v>7452.0199999999995</v>
      </c>
      <c r="E87" s="17">
        <v>59</v>
      </c>
      <c r="F87" s="17">
        <v>9451.6273864446157</v>
      </c>
      <c r="G87" s="17">
        <v>3552.6026135553857</v>
      </c>
    </row>
    <row r="88" spans="1:7">
      <c r="A88" s="17">
        <v>2</v>
      </c>
      <c r="B88" s="4">
        <v>7419.18</v>
      </c>
      <c r="E88" s="17">
        <v>60</v>
      </c>
      <c r="F88" s="17">
        <v>9451.6273864446157</v>
      </c>
      <c r="G88" s="17">
        <v>-4323.6113864446152</v>
      </c>
    </row>
    <row r="89" spans="1:7">
      <c r="A89" s="17">
        <v>2</v>
      </c>
      <c r="B89" s="4">
        <v>7044</v>
      </c>
      <c r="E89" s="17">
        <v>61</v>
      </c>
      <c r="F89" s="17">
        <v>17286.511444539108</v>
      </c>
      <c r="G89" s="17">
        <v>13000.488555460892</v>
      </c>
    </row>
    <row r="90" spans="1:7">
      <c r="A90" s="17">
        <v>2</v>
      </c>
      <c r="B90" s="4">
        <v>6815.0941999999995</v>
      </c>
      <c r="E90" s="17">
        <v>62</v>
      </c>
      <c r="F90" s="17">
        <v>9451.6273864446157</v>
      </c>
      <c r="G90" s="17">
        <v>-1010.4273864446168</v>
      </c>
    </row>
    <row r="91" spans="1:7">
      <c r="A91" s="17">
        <v>2</v>
      </c>
      <c r="B91" s="4">
        <v>6681.84</v>
      </c>
      <c r="E91" s="17">
        <v>63</v>
      </c>
      <c r="F91" s="17">
        <v>9451.6273864446157</v>
      </c>
      <c r="G91" s="17">
        <v>966.6726135553854</v>
      </c>
    </row>
    <row r="92" spans="1:7">
      <c r="A92" s="17">
        <v>2</v>
      </c>
      <c r="B92" s="4">
        <v>6174.2760000000007</v>
      </c>
      <c r="E92" s="17">
        <v>64</v>
      </c>
      <c r="F92" s="17">
        <v>9451.6273864446157</v>
      </c>
      <c r="G92" s="17">
        <v>56.772613555383941</v>
      </c>
    </row>
    <row r="93" spans="1:7">
      <c r="A93" s="17">
        <v>2</v>
      </c>
      <c r="B93" s="4">
        <v>6107.6600000000008</v>
      </c>
      <c r="E93" s="17">
        <v>65</v>
      </c>
      <c r="F93" s="17">
        <v>9451.6273864446157</v>
      </c>
      <c r="G93" s="17">
        <v>3465.7926135553844</v>
      </c>
    </row>
    <row r="94" spans="1:7">
      <c r="A94" s="17">
        <v>2</v>
      </c>
      <c r="B94" s="4">
        <v>5832.1399999999994</v>
      </c>
      <c r="E94" s="17">
        <v>66</v>
      </c>
      <c r="F94" s="17">
        <v>9451.6273864446157</v>
      </c>
      <c r="G94" s="17">
        <v>823.77261355538394</v>
      </c>
    </row>
    <row r="95" spans="1:7">
      <c r="A95" s="17">
        <v>2</v>
      </c>
      <c r="B95" s="4">
        <v>5648.3399999999992</v>
      </c>
      <c r="E95" s="17">
        <v>67</v>
      </c>
      <c r="F95" s="17">
        <v>4228.3713477149522</v>
      </c>
      <c r="G95" s="17">
        <v>345.17865228504797</v>
      </c>
    </row>
    <row r="96" spans="1:7">
      <c r="A96" s="17">
        <v>2</v>
      </c>
      <c r="B96" s="4">
        <v>5543.4999999999991</v>
      </c>
      <c r="E96" s="17">
        <v>68</v>
      </c>
      <c r="F96" s="17">
        <v>9451.6273864446157</v>
      </c>
      <c r="G96" s="17">
        <v>-4343.4273864446159</v>
      </c>
    </row>
    <row r="97" spans="1:7">
      <c r="A97" s="17">
        <v>2</v>
      </c>
      <c r="B97" s="4">
        <v>5312.51</v>
      </c>
      <c r="E97" s="17">
        <v>69</v>
      </c>
      <c r="F97" s="17">
        <v>9451.6273864446157</v>
      </c>
      <c r="G97" s="17">
        <v>-3447.6673864446157</v>
      </c>
    </row>
    <row r="98" spans="1:7">
      <c r="A98" s="17">
        <v>2</v>
      </c>
      <c r="B98" s="4">
        <v>5285.85</v>
      </c>
      <c r="E98" s="17">
        <v>70</v>
      </c>
      <c r="F98" s="17">
        <v>9451.6273864446157</v>
      </c>
      <c r="G98" s="17">
        <v>-1733.6273864446148</v>
      </c>
    </row>
    <row r="99" spans="1:7">
      <c r="A99" s="17">
        <v>2</v>
      </c>
      <c r="B99" s="4">
        <v>5241.24</v>
      </c>
      <c r="E99" s="17">
        <v>71</v>
      </c>
      <c r="F99" s="17">
        <v>9451.6273864446157</v>
      </c>
      <c r="G99" s="17">
        <v>-2971.6073864446162</v>
      </c>
    </row>
    <row r="100" spans="1:7">
      <c r="A100" s="17">
        <v>2</v>
      </c>
      <c r="B100" s="4">
        <v>5155.09</v>
      </c>
      <c r="E100" s="17">
        <v>72</v>
      </c>
      <c r="F100" s="17">
        <v>12063.255405809447</v>
      </c>
      <c r="G100" s="17">
        <v>-6909.8254058094462</v>
      </c>
    </row>
    <row r="101" spans="1:7">
      <c r="A101" s="17">
        <v>2</v>
      </c>
      <c r="B101" s="4">
        <v>5058.9800000000005</v>
      </c>
      <c r="E101" s="17">
        <v>73</v>
      </c>
      <c r="F101" s="17">
        <v>6839.999367079784</v>
      </c>
      <c r="G101" s="17">
        <v>-1007.8593670797845</v>
      </c>
    </row>
    <row r="102" spans="1:7">
      <c r="A102" s="17">
        <v>2</v>
      </c>
      <c r="B102" s="4">
        <v>5046.4599999999991</v>
      </c>
      <c r="E102" s="17">
        <v>74</v>
      </c>
      <c r="F102" s="17">
        <v>9451.6273864446157</v>
      </c>
      <c r="G102" s="17">
        <v>4291.1926135553858</v>
      </c>
    </row>
    <row r="103" spans="1:7">
      <c r="A103" s="17">
        <v>2</v>
      </c>
      <c r="B103" s="4">
        <v>4893.2700000000004</v>
      </c>
      <c r="E103" s="17">
        <v>75</v>
      </c>
      <c r="F103" s="17">
        <v>9451.6273864446157</v>
      </c>
      <c r="G103" s="17">
        <v>-4595.776386444616</v>
      </c>
    </row>
    <row r="104" spans="1:7">
      <c r="A104" s="17">
        <v>2</v>
      </c>
      <c r="B104" s="4">
        <v>4791.96</v>
      </c>
      <c r="E104" s="17">
        <v>76</v>
      </c>
      <c r="F104" s="17">
        <v>12063.255405809447</v>
      </c>
      <c r="G104" s="17">
        <v>-8040.2154058094466</v>
      </c>
    </row>
    <row r="105" spans="1:7">
      <c r="A105" s="17">
        <v>2</v>
      </c>
      <c r="B105" s="4">
        <v>4458.1599999999989</v>
      </c>
      <c r="E105" s="17">
        <v>77</v>
      </c>
      <c r="F105" s="17">
        <v>12063.255405809447</v>
      </c>
      <c r="G105" s="17">
        <v>-6611.5054058094465</v>
      </c>
    </row>
    <row r="106" spans="1:7">
      <c r="A106" s="17">
        <v>2</v>
      </c>
      <c r="B106" s="4">
        <v>4426.8599999999997</v>
      </c>
      <c r="E106" s="17">
        <v>78</v>
      </c>
      <c r="F106" s="17">
        <v>9451.6273864446157</v>
      </c>
      <c r="G106" s="17">
        <v>-1730.5773864446155</v>
      </c>
    </row>
    <row r="107" spans="1:7">
      <c r="A107" s="17">
        <v>2</v>
      </c>
      <c r="B107" s="4">
        <v>4355.92</v>
      </c>
      <c r="E107" s="17">
        <v>79</v>
      </c>
      <c r="F107" s="17">
        <v>6839.999367079784</v>
      </c>
      <c r="G107" s="17">
        <v>7090.250632920216</v>
      </c>
    </row>
    <row r="108" spans="1:7">
      <c r="A108" s="17">
        <v>2</v>
      </c>
      <c r="B108" s="4">
        <v>4183.2499999999991</v>
      </c>
      <c r="E108" s="17">
        <v>80</v>
      </c>
      <c r="F108" s="17">
        <v>6839.999367079784</v>
      </c>
      <c r="G108" s="17">
        <v>-3389.2893670797839</v>
      </c>
    </row>
    <row r="109" spans="1:7">
      <c r="A109" s="17">
        <v>2</v>
      </c>
      <c r="B109" s="4">
        <v>4178.5200000000004</v>
      </c>
      <c r="E109" s="17">
        <v>81</v>
      </c>
      <c r="F109" s="17">
        <v>6839.999367079784</v>
      </c>
      <c r="G109" s="17">
        <v>-1781.0193670797835</v>
      </c>
    </row>
    <row r="110" spans="1:7">
      <c r="A110" s="17">
        <v>2</v>
      </c>
      <c r="B110" s="4">
        <v>3792.63</v>
      </c>
      <c r="E110" s="17">
        <v>82</v>
      </c>
      <c r="F110" s="17">
        <v>9451.6273864446157</v>
      </c>
      <c r="G110" s="17">
        <v>166.57261355538321</v>
      </c>
    </row>
    <row r="111" spans="1:7">
      <c r="A111" s="17">
        <v>2</v>
      </c>
      <c r="B111" s="4">
        <v>3488.0599999999995</v>
      </c>
      <c r="E111" s="17">
        <v>83</v>
      </c>
      <c r="F111" s="17">
        <v>6839.999367079784</v>
      </c>
      <c r="G111" s="17">
        <v>1580.6976329202162</v>
      </c>
    </row>
    <row r="112" spans="1:7">
      <c r="A112" s="17">
        <v>2</v>
      </c>
      <c r="B112" s="4">
        <v>3450.71</v>
      </c>
      <c r="E112" s="17">
        <v>84</v>
      </c>
      <c r="F112" s="17">
        <v>6839.999367079784</v>
      </c>
      <c r="G112" s="17">
        <v>-1598.7593670797842</v>
      </c>
    </row>
    <row r="113" spans="1:7">
      <c r="A113" s="17">
        <v>2</v>
      </c>
      <c r="B113" s="4">
        <v>3013.9399999999996</v>
      </c>
      <c r="E113" s="17">
        <v>85</v>
      </c>
      <c r="F113" s="17">
        <v>4228.3713477149522</v>
      </c>
      <c r="G113" s="17">
        <v>-1927.5813477149522</v>
      </c>
    </row>
    <row r="114" spans="1:7">
      <c r="A114" s="17">
        <v>2</v>
      </c>
      <c r="B114" s="4">
        <v>2954.5767000000001</v>
      </c>
      <c r="E114" s="17">
        <v>86</v>
      </c>
      <c r="F114" s="17">
        <v>4228.3713477149522</v>
      </c>
      <c r="G114" s="17">
        <v>-1199.9813477149519</v>
      </c>
    </row>
    <row r="115" spans="1:7">
      <c r="A115" s="17">
        <v>2</v>
      </c>
      <c r="B115" s="4">
        <v>2831.23</v>
      </c>
      <c r="E115" s="17">
        <v>87</v>
      </c>
      <c r="F115" s="17">
        <v>6839.999367079784</v>
      </c>
      <c r="G115" s="17">
        <v>-3826.0593670797844</v>
      </c>
    </row>
    <row r="116" spans="1:7">
      <c r="A116" s="17">
        <v>1</v>
      </c>
      <c r="B116" s="4">
        <v>17947.799999999996</v>
      </c>
      <c r="E116" s="17">
        <v>88</v>
      </c>
      <c r="F116" s="17">
        <v>9451.6273864446157</v>
      </c>
      <c r="G116" s="17">
        <v>-2254.2063864446163</v>
      </c>
    </row>
    <row r="117" spans="1:7">
      <c r="A117" s="17">
        <v>1</v>
      </c>
      <c r="B117" s="4">
        <v>6404.47</v>
      </c>
      <c r="E117" s="17">
        <v>89</v>
      </c>
      <c r="F117" s="17">
        <v>9451.6273864446157</v>
      </c>
      <c r="G117" s="17">
        <v>-5486.6973864446154</v>
      </c>
    </row>
    <row r="118" spans="1:7">
      <c r="A118" s="17">
        <v>1</v>
      </c>
      <c r="B118" s="4">
        <v>4573.55</v>
      </c>
      <c r="E118" s="17">
        <v>90</v>
      </c>
      <c r="F118" s="17">
        <v>6839.999367079784</v>
      </c>
      <c r="G118" s="17">
        <v>579.18063292021634</v>
      </c>
    </row>
    <row r="119" spans="1:7">
      <c r="A119" s="17">
        <v>1</v>
      </c>
      <c r="B119" s="4">
        <v>3963.0179999999996</v>
      </c>
      <c r="E119" s="17">
        <v>91</v>
      </c>
      <c r="F119" s="17">
        <v>9451.6273864446157</v>
      </c>
      <c r="G119" s="17">
        <v>-7241.6973864446154</v>
      </c>
    </row>
    <row r="120" spans="1:7">
      <c r="A120" s="17">
        <v>1</v>
      </c>
      <c r="B120" s="4">
        <v>3028.3900000000003</v>
      </c>
      <c r="E120" s="17">
        <v>92</v>
      </c>
      <c r="F120" s="17">
        <v>4228.3713477149522</v>
      </c>
      <c r="G120" s="17">
        <v>2176.098652285048</v>
      </c>
    </row>
    <row r="121" spans="1:7">
      <c r="A121" s="17">
        <v>1</v>
      </c>
      <c r="B121" s="4">
        <v>2850.8700000000003</v>
      </c>
      <c r="E121" s="17">
        <v>93</v>
      </c>
      <c r="F121" s="17">
        <v>6839.999367079784</v>
      </c>
      <c r="G121" s="17">
        <v>799.1006329202155</v>
      </c>
    </row>
    <row r="122" spans="1:7">
      <c r="A122" s="17">
        <v>1</v>
      </c>
      <c r="B122" s="4">
        <v>2410.9899999999998</v>
      </c>
      <c r="E122" s="17">
        <v>94</v>
      </c>
      <c r="F122" s="17">
        <v>6839.999367079784</v>
      </c>
      <c r="G122" s="17">
        <v>8324.5006329202188</v>
      </c>
    </row>
    <row r="123" spans="1:7">
      <c r="A123" s="17">
        <v>1</v>
      </c>
      <c r="B123" s="4">
        <v>2300.79</v>
      </c>
      <c r="E123" s="17">
        <v>95</v>
      </c>
      <c r="F123" s="17">
        <v>9451.6273864446157</v>
      </c>
      <c r="G123" s="17">
        <v>-3550.2473864446156</v>
      </c>
    </row>
    <row r="124" spans="1:7">
      <c r="E124" s="17">
        <v>96</v>
      </c>
      <c r="F124" s="17">
        <v>4228.3713477149522</v>
      </c>
      <c r="G124" s="17">
        <v>-1377.5013477149519</v>
      </c>
    </row>
    <row r="125" spans="1:7">
      <c r="E125" s="17">
        <v>97</v>
      </c>
      <c r="F125" s="17">
        <v>4228.3713477149522</v>
      </c>
      <c r="G125" s="17">
        <v>-1817.3813477149524</v>
      </c>
    </row>
    <row r="126" spans="1:7">
      <c r="E126" s="17">
        <v>98</v>
      </c>
      <c r="F126" s="17">
        <v>9451.6273864446157</v>
      </c>
      <c r="G126" s="17">
        <v>870.40261355538496</v>
      </c>
    </row>
    <row r="127" spans="1:7">
      <c r="E127" s="17">
        <v>99</v>
      </c>
      <c r="F127" s="17">
        <v>6839.999367079784</v>
      </c>
      <c r="G127" s="17">
        <v>-3885.4226670797839</v>
      </c>
    </row>
    <row r="128" spans="1:7">
      <c r="E128" s="17">
        <v>100</v>
      </c>
      <c r="F128" s="17">
        <v>6839.999367079784</v>
      </c>
      <c r="G128" s="17">
        <v>-665.7233670797832</v>
      </c>
    </row>
    <row r="129" spans="5:7">
      <c r="E129" s="17">
        <v>101</v>
      </c>
      <c r="F129" s="17">
        <v>4228.3713477149522</v>
      </c>
      <c r="G129" s="17">
        <v>-265.35334771495263</v>
      </c>
    </row>
    <row r="130" spans="5:7">
      <c r="E130" s="17">
        <v>102</v>
      </c>
      <c r="F130" s="17">
        <v>6839.999367079784</v>
      </c>
      <c r="G130" s="17">
        <v>-3047.3693670797838</v>
      </c>
    </row>
    <row r="131" spans="5:7">
      <c r="E131" s="17">
        <v>103</v>
      </c>
      <c r="F131" s="17">
        <v>6839.999367079784</v>
      </c>
      <c r="G131" s="17">
        <v>-24.905167079784405</v>
      </c>
    </row>
    <row r="132" spans="5:7">
      <c r="E132" s="17">
        <v>104</v>
      </c>
      <c r="F132" s="17">
        <v>6839.999367079784</v>
      </c>
      <c r="G132" s="17">
        <v>-1554.1493670797836</v>
      </c>
    </row>
    <row r="133" spans="5:7">
      <c r="E133" s="17">
        <v>105</v>
      </c>
      <c r="F133" s="17">
        <v>12063.255405809447</v>
      </c>
      <c r="G133" s="17">
        <v>2833.1445941905549</v>
      </c>
    </row>
    <row r="134" spans="5:7">
      <c r="E134" s="17">
        <v>106</v>
      </c>
      <c r="F134" s="17">
        <v>12063.255405809447</v>
      </c>
      <c r="G134" s="17">
        <v>4141.5645941905532</v>
      </c>
    </row>
    <row r="135" spans="5:7">
      <c r="E135" s="17">
        <v>107</v>
      </c>
      <c r="F135" s="17">
        <v>9451.6273864446157</v>
      </c>
      <c r="G135" s="17">
        <v>-4716.1673864446157</v>
      </c>
    </row>
    <row r="136" spans="5:7">
      <c r="E136" s="17">
        <v>108</v>
      </c>
      <c r="F136" s="17">
        <v>6839.999367079784</v>
      </c>
      <c r="G136" s="17">
        <v>-732.33936707978319</v>
      </c>
    </row>
    <row r="137" spans="5:7">
      <c r="E137" s="17">
        <v>109</v>
      </c>
      <c r="F137" s="17">
        <v>9451.6273864446157</v>
      </c>
      <c r="G137" s="17">
        <v>-1801.4373864446161</v>
      </c>
    </row>
    <row r="138" spans="5:7">
      <c r="E138" s="17">
        <v>110</v>
      </c>
      <c r="F138" s="17">
        <v>9451.6273864446157</v>
      </c>
      <c r="G138" s="17">
        <v>-993.33738644461482</v>
      </c>
    </row>
    <row r="139" spans="5:7">
      <c r="E139" s="17">
        <v>111</v>
      </c>
      <c r="F139" s="17">
        <v>9451.6273864446157</v>
      </c>
      <c r="G139" s="17">
        <v>2374.2426135553851</v>
      </c>
    </row>
    <row r="140" spans="5:7">
      <c r="E140" s="17">
        <v>112</v>
      </c>
      <c r="F140" s="17">
        <v>6839.999367079784</v>
      </c>
      <c r="G140" s="17">
        <v>-2413.1393670797843</v>
      </c>
    </row>
    <row r="141" spans="5:7">
      <c r="E141" s="17">
        <v>113</v>
      </c>
      <c r="F141" s="17">
        <v>9451.6273864446157</v>
      </c>
      <c r="G141" s="17">
        <v>3545.0126135553855</v>
      </c>
    </row>
    <row r="142" spans="5:7">
      <c r="E142" s="17">
        <v>114</v>
      </c>
      <c r="F142" s="17">
        <v>9451.6273864446157</v>
      </c>
      <c r="G142" s="17">
        <v>-5431.2473864446165</v>
      </c>
    </row>
    <row r="143" spans="5:7">
      <c r="E143" s="17">
        <v>115</v>
      </c>
      <c r="F143" s="17">
        <v>6839.999367079784</v>
      </c>
      <c r="G143" s="17">
        <v>-1946.7293670797835</v>
      </c>
    </row>
    <row r="144" spans="5:7">
      <c r="E144" s="17">
        <v>116</v>
      </c>
      <c r="F144" s="17">
        <v>12063.255405809447</v>
      </c>
      <c r="G144" s="17">
        <v>-7321.235405809447</v>
      </c>
    </row>
    <row r="145" spans="5:7">
      <c r="E145" s="17">
        <v>117</v>
      </c>
      <c r="F145" s="17">
        <v>9451.6273864446157</v>
      </c>
      <c r="G145" s="17">
        <v>-1171.1473864446161</v>
      </c>
    </row>
    <row r="146" spans="5:7">
      <c r="E146" s="17">
        <v>118</v>
      </c>
      <c r="F146" s="17">
        <v>9451.6273864446157</v>
      </c>
      <c r="G146" s="17">
        <v>-73.147386444614312</v>
      </c>
    </row>
    <row r="147" spans="5:7">
      <c r="E147" s="17">
        <v>119</v>
      </c>
      <c r="F147" s="17">
        <v>6839.999367079784</v>
      </c>
      <c r="G147" s="17">
        <v>657.19063292021656</v>
      </c>
    </row>
    <row r="148" spans="5:7">
      <c r="E148" s="17">
        <v>120</v>
      </c>
      <c r="F148" s="17">
        <v>9451.6273864446157</v>
      </c>
      <c r="G148" s="17">
        <v>8973.4126135553815</v>
      </c>
    </row>
    <row r="149" spans="5:7">
      <c r="E149" s="17">
        <v>121</v>
      </c>
      <c r="F149" s="17">
        <v>9451.6273864446157</v>
      </c>
      <c r="G149" s="17">
        <v>-546.84838644461524</v>
      </c>
    </row>
    <row r="150" spans="5:7">
      <c r="E150" s="17">
        <v>122</v>
      </c>
      <c r="F150" s="17">
        <v>6839.999367079784</v>
      </c>
      <c r="G150" s="17">
        <v>-2484.0793670797839</v>
      </c>
    </row>
    <row r="151" spans="5:7" ht="16" thickBot="1">
      <c r="E151" s="29">
        <v>123</v>
      </c>
      <c r="F151" s="29">
        <v>9451.6273864446157</v>
      </c>
      <c r="G151" s="29">
        <v>-5837.9573864446156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F57B-F993-4049-A9B7-68D80C11A70C}">
  <dimension ref="B2:AN39"/>
  <sheetViews>
    <sheetView workbookViewId="0">
      <selection activeCell="H7" sqref="H7"/>
    </sheetView>
  </sheetViews>
  <sheetFormatPr baseColWidth="10" defaultColWidth="8.83203125" defaultRowHeight="15"/>
  <cols>
    <col min="2" max="5" width="9.1640625" style="17"/>
    <col min="6" max="9" width="9.33203125" style="17" bestFit="1" customWidth="1"/>
    <col min="10" max="10" width="9.1640625" style="17"/>
    <col min="11" max="11" width="10.1640625" style="17" bestFit="1" customWidth="1"/>
    <col min="12" max="12" width="13" style="17" customWidth="1"/>
    <col min="13" max="14" width="9.1640625" style="17"/>
    <col min="15" max="18" width="9.33203125" style="17" bestFit="1" customWidth="1"/>
    <col min="19" max="19" width="9.1640625" style="17"/>
    <col min="20" max="20" width="10.1640625" style="17" bestFit="1" customWidth="1"/>
    <col min="21" max="21" width="13.33203125" style="17" customWidth="1"/>
    <col min="22" max="23" width="9.1640625" style="17"/>
    <col min="24" max="27" width="9.33203125" style="17" bestFit="1" customWidth="1"/>
    <col min="28" max="28" width="9.1640625" style="17"/>
    <col min="29" max="29" width="10.1640625" style="17" bestFit="1" customWidth="1"/>
    <col min="30" max="30" width="14.5" style="17" customWidth="1"/>
    <col min="31" max="32" width="9.1640625" style="17"/>
    <col min="33" max="36" width="9.33203125" style="17" bestFit="1" customWidth="1"/>
    <col min="37" max="37" width="9.1640625" style="17"/>
    <col min="38" max="38" width="10.1640625" style="17" bestFit="1" customWidth="1"/>
    <col min="39" max="39" width="13.5" style="17" customWidth="1"/>
    <col min="40" max="40" width="9.1640625" style="17"/>
  </cols>
  <sheetData>
    <row r="2" spans="5:39" ht="16" thickBot="1"/>
    <row r="3" spans="5:39">
      <c r="E3" s="18" t="s">
        <v>128</v>
      </c>
      <c r="F3" s="19"/>
      <c r="G3" s="19"/>
      <c r="H3" s="19"/>
      <c r="I3" s="19"/>
      <c r="J3" s="19"/>
      <c r="K3" s="19"/>
      <c r="L3" s="20"/>
      <c r="N3" s="18" t="s">
        <v>72</v>
      </c>
      <c r="O3" s="19"/>
      <c r="P3" s="19"/>
      <c r="Q3" s="19"/>
      <c r="R3" s="19"/>
      <c r="S3" s="19"/>
      <c r="T3" s="19"/>
      <c r="U3" s="20"/>
      <c r="W3" s="18" t="s">
        <v>129</v>
      </c>
      <c r="X3" s="19"/>
      <c r="Y3" s="19"/>
      <c r="Z3" s="19"/>
      <c r="AA3" s="19"/>
      <c r="AB3" s="19"/>
      <c r="AC3" s="19"/>
      <c r="AD3" s="20"/>
      <c r="AF3" s="18" t="s">
        <v>51</v>
      </c>
      <c r="AG3" s="19"/>
      <c r="AH3" s="19"/>
      <c r="AI3" s="19"/>
      <c r="AJ3" s="19"/>
      <c r="AK3" s="19"/>
      <c r="AL3" s="19"/>
      <c r="AM3" s="20"/>
    </row>
    <row r="4" spans="5:39" ht="56">
      <c r="E4" s="21"/>
      <c r="F4" s="22" t="s">
        <v>144</v>
      </c>
      <c r="G4" s="22" t="s">
        <v>145</v>
      </c>
      <c r="H4" s="22" t="s">
        <v>146</v>
      </c>
      <c r="I4" s="22" t="s">
        <v>147</v>
      </c>
      <c r="J4" s="23"/>
      <c r="K4" s="22" t="s">
        <v>148</v>
      </c>
      <c r="L4" s="24" t="s">
        <v>149</v>
      </c>
      <c r="N4" s="21"/>
      <c r="O4" s="22" t="s">
        <v>144</v>
      </c>
      <c r="P4" s="22" t="s">
        <v>145</v>
      </c>
      <c r="Q4" s="22" t="s">
        <v>146</v>
      </c>
      <c r="R4" s="22" t="s">
        <v>147</v>
      </c>
      <c r="S4" s="23"/>
      <c r="T4" s="22" t="s">
        <v>148</v>
      </c>
      <c r="U4" s="24" t="s">
        <v>149</v>
      </c>
      <c r="W4" s="21"/>
      <c r="X4" s="22" t="s">
        <v>144</v>
      </c>
      <c r="Y4" s="22" t="s">
        <v>145</v>
      </c>
      <c r="Z4" s="22" t="s">
        <v>146</v>
      </c>
      <c r="AA4" s="22" t="s">
        <v>147</v>
      </c>
      <c r="AB4" s="23"/>
      <c r="AC4" s="22" t="s">
        <v>148</v>
      </c>
      <c r="AD4" s="24" t="s">
        <v>149</v>
      </c>
      <c r="AF4" s="21"/>
      <c r="AG4" s="22" t="s">
        <v>144</v>
      </c>
      <c r="AH4" s="22" t="s">
        <v>145</v>
      </c>
      <c r="AI4" s="22" t="s">
        <v>146</v>
      </c>
      <c r="AJ4" s="22" t="s">
        <v>147</v>
      </c>
      <c r="AK4" s="23"/>
      <c r="AL4" s="22" t="s">
        <v>148</v>
      </c>
      <c r="AM4" s="24" t="s">
        <v>149</v>
      </c>
    </row>
    <row r="5" spans="5:39">
      <c r="E5" s="21" t="s">
        <v>130</v>
      </c>
      <c r="F5" s="17">
        <v>312</v>
      </c>
      <c r="G5" s="17">
        <v>185</v>
      </c>
      <c r="H5" s="17">
        <f>F5-G5</f>
        <v>127</v>
      </c>
      <c r="I5" s="17">
        <v>751</v>
      </c>
      <c r="K5" s="25">
        <v>141</v>
      </c>
      <c r="L5" s="26">
        <f t="shared" ref="L5:L16" si="0">K5-(I5*0.125)</f>
        <v>47.125</v>
      </c>
      <c r="N5" s="21" t="s">
        <v>130</v>
      </c>
      <c r="O5" s="17">
        <v>255</v>
      </c>
      <c r="P5" s="17">
        <v>105</v>
      </c>
      <c r="Q5" s="17">
        <f>O5-P5</f>
        <v>150</v>
      </c>
      <c r="R5" s="17">
        <v>656</v>
      </c>
      <c r="T5" s="25">
        <v>138</v>
      </c>
      <c r="U5" s="26">
        <f>T5-(R5*0.125)</f>
        <v>56</v>
      </c>
      <c r="W5" s="21" t="s">
        <v>130</v>
      </c>
      <c r="X5" s="17">
        <v>437</v>
      </c>
      <c r="Y5" s="17">
        <v>252</v>
      </c>
      <c r="Z5" s="17">
        <f>X5-Y5</f>
        <v>185</v>
      </c>
      <c r="AA5" s="17">
        <v>562</v>
      </c>
      <c r="AC5" s="25">
        <v>140</v>
      </c>
      <c r="AD5" s="26">
        <f>AC5-(AA5*0.125)</f>
        <v>69.75</v>
      </c>
      <c r="AF5" s="21" t="s">
        <v>130</v>
      </c>
      <c r="AG5" s="17">
        <v>294</v>
      </c>
      <c r="AH5" s="17">
        <v>142</v>
      </c>
      <c r="AI5" s="17">
        <f t="shared" ref="AI5:AI15" si="1">AG5-AH5</f>
        <v>152</v>
      </c>
      <c r="AJ5" s="17">
        <v>697</v>
      </c>
      <c r="AL5" s="25">
        <v>144</v>
      </c>
      <c r="AM5" s="26">
        <f>AL5-(AJ5*0.125)</f>
        <v>56.875</v>
      </c>
    </row>
    <row r="6" spans="5:39">
      <c r="E6" s="21" t="s">
        <v>131</v>
      </c>
      <c r="F6" s="17">
        <v>202</v>
      </c>
      <c r="G6" s="17">
        <v>106</v>
      </c>
      <c r="H6" s="17">
        <f t="shared" ref="H6:H16" si="2">F6-G6</f>
        <v>96</v>
      </c>
      <c r="I6" s="17">
        <v>551</v>
      </c>
      <c r="K6" s="25">
        <v>105</v>
      </c>
      <c r="L6" s="26">
        <f t="shared" si="0"/>
        <v>36.125</v>
      </c>
      <c r="N6" s="21" t="s">
        <v>131</v>
      </c>
      <c r="O6" s="17">
        <v>311</v>
      </c>
      <c r="P6" s="17">
        <v>145</v>
      </c>
      <c r="Q6" s="17">
        <f t="shared" ref="Q6:Q16" si="3">O6-P6</f>
        <v>166</v>
      </c>
      <c r="R6" s="17">
        <v>374</v>
      </c>
      <c r="T6" s="25">
        <v>110</v>
      </c>
      <c r="U6" s="26">
        <f t="shared" ref="U6:U16" si="4">T6-(R6*0.125)</f>
        <v>63.25</v>
      </c>
      <c r="W6" s="21" t="s">
        <v>131</v>
      </c>
      <c r="X6" s="17">
        <v>483</v>
      </c>
      <c r="Y6" s="17">
        <v>285</v>
      </c>
      <c r="Z6" s="17">
        <f t="shared" ref="Z6:Z16" si="5">X6-Y6</f>
        <v>198</v>
      </c>
      <c r="AA6" s="17">
        <v>294</v>
      </c>
      <c r="AC6" s="25">
        <v>112</v>
      </c>
      <c r="AD6" s="26">
        <f t="shared" ref="AD6" si="6">AC6-(AA6*0.125)</f>
        <v>75.25</v>
      </c>
      <c r="AF6" s="21" t="s">
        <v>131</v>
      </c>
      <c r="AG6" s="17">
        <v>292</v>
      </c>
      <c r="AH6" s="17">
        <v>169</v>
      </c>
      <c r="AI6" s="17">
        <f t="shared" si="1"/>
        <v>123</v>
      </c>
      <c r="AJ6" s="17">
        <v>505</v>
      </c>
      <c r="AL6" s="25">
        <v>110</v>
      </c>
      <c r="AM6" s="26">
        <f t="shared" ref="AM6" si="7">AL6-(AJ6*0.125)</f>
        <v>46.875</v>
      </c>
    </row>
    <row r="7" spans="5:39">
      <c r="E7" s="21" t="s">
        <v>132</v>
      </c>
      <c r="F7" s="17">
        <v>289</v>
      </c>
      <c r="G7" s="17">
        <v>177</v>
      </c>
      <c r="H7" s="17">
        <f t="shared" si="2"/>
        <v>112</v>
      </c>
      <c r="I7" s="17">
        <v>515</v>
      </c>
      <c r="K7" s="25">
        <v>107</v>
      </c>
      <c r="L7" s="26">
        <f t="shared" si="0"/>
        <v>42.625</v>
      </c>
      <c r="N7" s="21" t="s">
        <v>132</v>
      </c>
      <c r="O7" s="17">
        <v>253</v>
      </c>
      <c r="P7" s="17">
        <v>130</v>
      </c>
      <c r="Q7" s="17">
        <f t="shared" si="3"/>
        <v>123</v>
      </c>
      <c r="R7" s="17">
        <v>294</v>
      </c>
      <c r="T7" s="25">
        <v>84</v>
      </c>
      <c r="U7" s="26">
        <f>T7-(R7*0.125)</f>
        <v>47.25</v>
      </c>
      <c r="W7" s="21" t="s">
        <v>132</v>
      </c>
      <c r="X7" s="17">
        <v>500</v>
      </c>
      <c r="Y7" s="17">
        <v>373</v>
      </c>
      <c r="Z7" s="17">
        <f t="shared" si="5"/>
        <v>127</v>
      </c>
      <c r="AA7" s="17">
        <v>266</v>
      </c>
      <c r="AC7" s="25">
        <v>82</v>
      </c>
      <c r="AD7" s="26">
        <f>AC7-(AA7*0.125)</f>
        <v>48.75</v>
      </c>
      <c r="AF7" s="21" t="s">
        <v>132</v>
      </c>
      <c r="AG7" s="17">
        <v>340</v>
      </c>
      <c r="AH7" s="17">
        <v>197</v>
      </c>
      <c r="AI7" s="17">
        <f t="shared" si="1"/>
        <v>143</v>
      </c>
      <c r="AJ7" s="17">
        <v>450</v>
      </c>
      <c r="AL7" s="25">
        <v>110</v>
      </c>
      <c r="AM7" s="26">
        <f>AL7-(AJ7*0.125)</f>
        <v>53.75</v>
      </c>
    </row>
    <row r="8" spans="5:39">
      <c r="E8" s="21" t="s">
        <v>133</v>
      </c>
      <c r="F8" s="17">
        <v>269</v>
      </c>
      <c r="G8" s="17">
        <v>172</v>
      </c>
      <c r="H8" s="17">
        <f t="shared" si="2"/>
        <v>97</v>
      </c>
      <c r="I8" s="17">
        <v>368</v>
      </c>
      <c r="K8" s="25">
        <v>83</v>
      </c>
      <c r="L8" s="26">
        <f t="shared" si="0"/>
        <v>37</v>
      </c>
      <c r="N8" s="21" t="s">
        <v>133</v>
      </c>
      <c r="O8" s="17">
        <v>265</v>
      </c>
      <c r="P8" s="17">
        <v>174</v>
      </c>
      <c r="Q8" s="17">
        <f t="shared" si="3"/>
        <v>91</v>
      </c>
      <c r="R8" s="17">
        <v>144</v>
      </c>
      <c r="T8" s="25">
        <v>53</v>
      </c>
      <c r="U8" s="26">
        <f t="shared" si="4"/>
        <v>35</v>
      </c>
      <c r="W8" s="21" t="s">
        <v>133</v>
      </c>
      <c r="X8" s="17">
        <v>543</v>
      </c>
      <c r="Y8" s="17">
        <v>448</v>
      </c>
      <c r="Z8" s="17">
        <f t="shared" si="5"/>
        <v>95</v>
      </c>
      <c r="AA8" s="17">
        <v>130</v>
      </c>
      <c r="AC8" s="25">
        <v>53</v>
      </c>
      <c r="AD8" s="26">
        <f t="shared" ref="AD8:AD16" si="8">AC8-(AA8*0.125)</f>
        <v>36.75</v>
      </c>
      <c r="AF8" s="21" t="s">
        <v>133</v>
      </c>
      <c r="AG8" s="17">
        <v>378</v>
      </c>
      <c r="AH8" s="17">
        <v>261</v>
      </c>
      <c r="AI8" s="17">
        <f t="shared" si="1"/>
        <v>117</v>
      </c>
      <c r="AJ8" s="17">
        <v>333</v>
      </c>
      <c r="AL8" s="25">
        <v>86</v>
      </c>
      <c r="AM8" s="26">
        <f t="shared" ref="AM8:AM16" si="9">AL8-(AJ8*0.125)</f>
        <v>44.375</v>
      </c>
    </row>
    <row r="9" spans="5:39">
      <c r="E9" s="21" t="s">
        <v>134</v>
      </c>
      <c r="F9" s="17">
        <v>402</v>
      </c>
      <c r="G9" s="17">
        <v>301</v>
      </c>
      <c r="H9" s="17">
        <f t="shared" si="2"/>
        <v>101</v>
      </c>
      <c r="I9" s="17">
        <v>227</v>
      </c>
      <c r="K9" s="25">
        <v>67</v>
      </c>
      <c r="L9" s="26">
        <f t="shared" si="0"/>
        <v>38.625</v>
      </c>
      <c r="N9" s="21" t="s">
        <v>134</v>
      </c>
      <c r="O9" s="17">
        <v>432</v>
      </c>
      <c r="P9" s="17">
        <v>347</v>
      </c>
      <c r="Q9" s="17">
        <f t="shared" si="3"/>
        <v>85</v>
      </c>
      <c r="R9" s="17">
        <v>43</v>
      </c>
      <c r="T9" s="25">
        <v>38</v>
      </c>
      <c r="U9" s="26">
        <f t="shared" si="4"/>
        <v>32.625</v>
      </c>
      <c r="W9" s="21" t="s">
        <v>134</v>
      </c>
      <c r="X9" s="17">
        <v>677</v>
      </c>
      <c r="Y9" s="17">
        <v>601</v>
      </c>
      <c r="Z9" s="17">
        <f t="shared" si="5"/>
        <v>76</v>
      </c>
      <c r="AA9" s="17">
        <v>54</v>
      </c>
      <c r="AC9" s="25">
        <v>35</v>
      </c>
      <c r="AD9" s="26">
        <f t="shared" si="8"/>
        <v>28.25</v>
      </c>
      <c r="AF9" s="21" t="s">
        <v>134</v>
      </c>
      <c r="AG9" s="17">
        <v>572</v>
      </c>
      <c r="AH9" s="17">
        <v>473</v>
      </c>
      <c r="AI9" s="17">
        <f t="shared" si="1"/>
        <v>99</v>
      </c>
      <c r="AJ9" s="17">
        <v>218</v>
      </c>
      <c r="AL9" s="25">
        <v>65</v>
      </c>
      <c r="AM9" s="26">
        <f t="shared" si="9"/>
        <v>37.75</v>
      </c>
    </row>
    <row r="10" spans="5:39">
      <c r="E10" s="21" t="s">
        <v>135</v>
      </c>
      <c r="F10" s="17">
        <v>442</v>
      </c>
      <c r="G10" s="17">
        <v>357</v>
      </c>
      <c r="H10" s="17">
        <f t="shared" si="2"/>
        <v>85</v>
      </c>
      <c r="I10" s="17">
        <v>156</v>
      </c>
      <c r="K10" s="25">
        <v>42</v>
      </c>
      <c r="L10" s="26">
        <f t="shared" si="0"/>
        <v>22.5</v>
      </c>
      <c r="N10" s="21" t="s">
        <v>135</v>
      </c>
      <c r="O10" s="17">
        <v>443</v>
      </c>
      <c r="P10" s="17">
        <v>373</v>
      </c>
      <c r="Q10" s="17">
        <f t="shared" si="3"/>
        <v>70</v>
      </c>
      <c r="R10" s="17">
        <v>18</v>
      </c>
      <c r="T10" s="25">
        <v>29</v>
      </c>
      <c r="U10" s="26">
        <f t="shared" si="4"/>
        <v>26.75</v>
      </c>
      <c r="W10" s="21" t="s">
        <v>135</v>
      </c>
      <c r="X10" s="17">
        <v>674</v>
      </c>
      <c r="Y10" s="17">
        <v>619</v>
      </c>
      <c r="Z10" s="17">
        <f t="shared" si="5"/>
        <v>55</v>
      </c>
      <c r="AA10" s="17">
        <v>37</v>
      </c>
      <c r="AC10" s="25">
        <v>19</v>
      </c>
      <c r="AD10" s="26">
        <f t="shared" si="8"/>
        <v>14.375</v>
      </c>
      <c r="AF10" s="21" t="s">
        <v>135</v>
      </c>
      <c r="AG10" s="17">
        <v>919</v>
      </c>
      <c r="AH10" s="17">
        <v>859</v>
      </c>
      <c r="AI10" s="17">
        <f t="shared" si="1"/>
        <v>60</v>
      </c>
      <c r="AJ10" s="17">
        <v>177</v>
      </c>
      <c r="AL10" s="25">
        <v>45</v>
      </c>
      <c r="AM10" s="26">
        <f t="shared" si="9"/>
        <v>22.875</v>
      </c>
    </row>
    <row r="11" spans="5:39">
      <c r="E11" s="21" t="s">
        <v>136</v>
      </c>
      <c r="F11" s="17">
        <v>588</v>
      </c>
      <c r="G11" s="17">
        <v>499</v>
      </c>
      <c r="H11" s="17">
        <f t="shared" si="2"/>
        <v>89</v>
      </c>
      <c r="I11" s="17">
        <v>169</v>
      </c>
      <c r="K11" s="25">
        <v>45</v>
      </c>
      <c r="L11" s="26">
        <f t="shared" si="0"/>
        <v>23.875</v>
      </c>
      <c r="N11" s="21" t="s">
        <v>136</v>
      </c>
      <c r="O11" s="17">
        <v>514</v>
      </c>
      <c r="P11" s="17">
        <v>422</v>
      </c>
      <c r="Q11" s="17">
        <f t="shared" si="3"/>
        <v>92</v>
      </c>
      <c r="R11" s="17">
        <v>20</v>
      </c>
      <c r="T11" s="25">
        <v>38</v>
      </c>
      <c r="U11" s="26">
        <f t="shared" si="4"/>
        <v>35.5</v>
      </c>
      <c r="W11" s="21" t="s">
        <v>136</v>
      </c>
      <c r="X11" s="17">
        <v>612</v>
      </c>
      <c r="Y11" s="17">
        <v>552</v>
      </c>
      <c r="Z11" s="17">
        <f t="shared" si="5"/>
        <v>60</v>
      </c>
      <c r="AA11" s="17">
        <v>55</v>
      </c>
      <c r="AC11" s="25">
        <v>23</v>
      </c>
      <c r="AD11" s="26">
        <f t="shared" si="8"/>
        <v>16.125</v>
      </c>
      <c r="AF11" s="21" t="s">
        <v>136</v>
      </c>
      <c r="AG11" s="17">
        <v>917</v>
      </c>
      <c r="AH11" s="17">
        <v>815</v>
      </c>
      <c r="AI11" s="17">
        <f t="shared" si="1"/>
        <v>102</v>
      </c>
      <c r="AJ11" s="17">
        <v>146</v>
      </c>
      <c r="AL11" s="25">
        <v>57</v>
      </c>
      <c r="AM11" s="26">
        <f t="shared" si="9"/>
        <v>38.75</v>
      </c>
    </row>
    <row r="12" spans="5:39">
      <c r="E12" s="21" t="s">
        <v>137</v>
      </c>
      <c r="F12" s="17">
        <v>655</v>
      </c>
      <c r="G12" s="17">
        <v>508</v>
      </c>
      <c r="H12" s="17">
        <f t="shared" si="2"/>
        <v>147</v>
      </c>
      <c r="I12" s="17">
        <v>253</v>
      </c>
      <c r="K12" s="25">
        <v>71</v>
      </c>
      <c r="L12" s="26">
        <f t="shared" si="0"/>
        <v>39.375</v>
      </c>
      <c r="N12" s="21" t="s">
        <v>137</v>
      </c>
      <c r="O12" s="17">
        <v>504</v>
      </c>
      <c r="P12" s="17">
        <v>371</v>
      </c>
      <c r="Q12" s="17">
        <f t="shared" si="3"/>
        <v>133</v>
      </c>
      <c r="R12" s="17">
        <v>55</v>
      </c>
      <c r="T12" s="25">
        <v>58</v>
      </c>
      <c r="U12" s="26">
        <f t="shared" si="4"/>
        <v>51.125</v>
      </c>
      <c r="W12" s="21" t="s">
        <v>137</v>
      </c>
      <c r="X12" s="17">
        <v>561</v>
      </c>
      <c r="Y12" s="17">
        <v>486</v>
      </c>
      <c r="Z12" s="17">
        <f t="shared" si="5"/>
        <v>75</v>
      </c>
      <c r="AA12" s="17">
        <v>108</v>
      </c>
      <c r="AC12" s="25">
        <v>34</v>
      </c>
      <c r="AD12" s="26">
        <f t="shared" si="8"/>
        <v>20.5</v>
      </c>
      <c r="AF12" s="21" t="s">
        <v>137</v>
      </c>
      <c r="AG12" s="17">
        <v>1077</v>
      </c>
      <c r="AH12" s="17">
        <v>937</v>
      </c>
      <c r="AI12" s="17">
        <f t="shared" si="1"/>
        <v>140</v>
      </c>
      <c r="AJ12" s="17">
        <v>246</v>
      </c>
      <c r="AL12" s="25">
        <v>84</v>
      </c>
      <c r="AM12" s="26">
        <f t="shared" si="9"/>
        <v>53.25</v>
      </c>
    </row>
    <row r="13" spans="5:39">
      <c r="E13" s="21" t="s">
        <v>138</v>
      </c>
      <c r="F13" s="17">
        <v>498</v>
      </c>
      <c r="G13" s="17">
        <v>364</v>
      </c>
      <c r="H13" s="17">
        <f t="shared" si="2"/>
        <v>134</v>
      </c>
      <c r="I13" s="17">
        <v>407</v>
      </c>
      <c r="K13" s="25">
        <v>102</v>
      </c>
      <c r="L13" s="26">
        <f t="shared" si="0"/>
        <v>51.125</v>
      </c>
      <c r="N13" s="21" t="s">
        <v>138</v>
      </c>
      <c r="O13" s="17">
        <v>378</v>
      </c>
      <c r="P13" s="17">
        <v>239</v>
      </c>
      <c r="Q13" s="17">
        <f t="shared" si="3"/>
        <v>139</v>
      </c>
      <c r="R13" s="17">
        <v>190</v>
      </c>
      <c r="T13" s="25">
        <v>76</v>
      </c>
      <c r="U13" s="26">
        <f t="shared" si="4"/>
        <v>52.25</v>
      </c>
      <c r="W13" s="21" t="s">
        <v>138</v>
      </c>
      <c r="X13" s="17">
        <v>650</v>
      </c>
      <c r="Y13" s="17">
        <v>530</v>
      </c>
      <c r="Z13" s="17">
        <f t="shared" si="5"/>
        <v>120</v>
      </c>
      <c r="AA13" s="17">
        <v>183</v>
      </c>
      <c r="AC13" s="25">
        <v>68</v>
      </c>
      <c r="AD13" s="26">
        <f t="shared" si="8"/>
        <v>45.125</v>
      </c>
      <c r="AF13" s="21" t="s">
        <v>138</v>
      </c>
      <c r="AG13" s="17">
        <v>686</v>
      </c>
      <c r="AH13" s="17">
        <v>551</v>
      </c>
      <c r="AI13" s="17">
        <f t="shared" si="1"/>
        <v>135</v>
      </c>
      <c r="AJ13" s="17">
        <v>397</v>
      </c>
      <c r="AL13" s="25">
        <v>101</v>
      </c>
      <c r="AM13" s="26">
        <f t="shared" si="9"/>
        <v>51.375</v>
      </c>
    </row>
    <row r="14" spans="5:39">
      <c r="E14" s="21" t="s">
        <v>139</v>
      </c>
      <c r="F14" s="17">
        <v>428</v>
      </c>
      <c r="G14" s="17">
        <v>266</v>
      </c>
      <c r="H14" s="17">
        <f t="shared" si="2"/>
        <v>162</v>
      </c>
      <c r="I14" s="17">
        <v>467</v>
      </c>
      <c r="K14" s="25">
        <v>120</v>
      </c>
      <c r="L14" s="26">
        <f t="shared" si="0"/>
        <v>61.625</v>
      </c>
      <c r="N14" s="21" t="s">
        <v>139</v>
      </c>
      <c r="O14" s="17">
        <v>296</v>
      </c>
      <c r="P14" s="17">
        <v>157</v>
      </c>
      <c r="Q14" s="17">
        <f t="shared" si="3"/>
        <v>139</v>
      </c>
      <c r="R14" s="17">
        <v>346</v>
      </c>
      <c r="T14" s="25">
        <v>95</v>
      </c>
      <c r="U14" s="26">
        <f t="shared" si="4"/>
        <v>51.75</v>
      </c>
      <c r="W14" s="21" t="s">
        <v>139</v>
      </c>
      <c r="X14" s="17">
        <v>496</v>
      </c>
      <c r="Y14" s="17">
        <v>328</v>
      </c>
      <c r="Z14" s="17">
        <f t="shared" si="5"/>
        <v>168</v>
      </c>
      <c r="AA14" s="17">
        <v>278</v>
      </c>
      <c r="AC14" s="25">
        <v>98</v>
      </c>
      <c r="AD14" s="26">
        <f t="shared" si="8"/>
        <v>63.25</v>
      </c>
      <c r="AF14" s="21" t="s">
        <v>139</v>
      </c>
      <c r="AG14" s="17">
        <v>458</v>
      </c>
      <c r="AH14" s="17">
        <v>318</v>
      </c>
      <c r="AI14" s="17">
        <f t="shared" si="1"/>
        <v>140</v>
      </c>
      <c r="AJ14" s="17">
        <v>467</v>
      </c>
      <c r="AL14" s="25">
        <v>111</v>
      </c>
      <c r="AM14" s="26">
        <f t="shared" si="9"/>
        <v>52.625</v>
      </c>
    </row>
    <row r="15" spans="5:39">
      <c r="E15" s="21" t="s">
        <v>140</v>
      </c>
      <c r="F15" s="17">
        <v>270</v>
      </c>
      <c r="G15" s="17">
        <v>154</v>
      </c>
      <c r="H15" s="17">
        <f t="shared" si="2"/>
        <v>116</v>
      </c>
      <c r="I15" s="17">
        <v>626</v>
      </c>
      <c r="K15" s="25">
        <v>121</v>
      </c>
      <c r="L15" s="26">
        <f t="shared" si="0"/>
        <v>42.75</v>
      </c>
      <c r="N15" s="21" t="s">
        <v>140</v>
      </c>
      <c r="O15" s="17">
        <v>325</v>
      </c>
      <c r="P15" s="17">
        <v>158</v>
      </c>
      <c r="Q15" s="17">
        <f t="shared" si="3"/>
        <v>167</v>
      </c>
      <c r="R15" s="17">
        <v>504</v>
      </c>
      <c r="T15" s="25">
        <v>125</v>
      </c>
      <c r="U15" s="26">
        <f t="shared" si="4"/>
        <v>62</v>
      </c>
      <c r="W15" s="21" t="s">
        <v>140</v>
      </c>
      <c r="X15" s="17">
        <v>352</v>
      </c>
      <c r="Y15" s="17">
        <v>218</v>
      </c>
      <c r="Z15" s="17">
        <f t="shared" si="5"/>
        <v>134</v>
      </c>
      <c r="AA15" s="17">
        <v>481</v>
      </c>
      <c r="AC15" s="25">
        <v>109</v>
      </c>
      <c r="AD15" s="26">
        <f t="shared" si="8"/>
        <v>48.875</v>
      </c>
      <c r="AF15" s="21" t="s">
        <v>140</v>
      </c>
      <c r="AG15" s="17">
        <v>322</v>
      </c>
      <c r="AH15" s="17">
        <v>171</v>
      </c>
      <c r="AI15" s="17">
        <f t="shared" si="1"/>
        <v>151</v>
      </c>
      <c r="AJ15" s="17">
        <v>560</v>
      </c>
      <c r="AL15" s="25">
        <v>126</v>
      </c>
      <c r="AM15" s="26">
        <f t="shared" si="9"/>
        <v>56</v>
      </c>
    </row>
    <row r="16" spans="5:39">
      <c r="E16" s="21" t="s">
        <v>141</v>
      </c>
      <c r="F16" s="17">
        <v>303</v>
      </c>
      <c r="G16" s="17">
        <v>159</v>
      </c>
      <c r="H16" s="17">
        <f t="shared" si="2"/>
        <v>144</v>
      </c>
      <c r="I16" s="17">
        <v>650</v>
      </c>
      <c r="K16" s="25">
        <v>134</v>
      </c>
      <c r="L16" s="26">
        <f t="shared" si="0"/>
        <v>52.75</v>
      </c>
      <c r="N16" s="21" t="s">
        <v>141</v>
      </c>
      <c r="O16" s="17">
        <v>325</v>
      </c>
      <c r="P16" s="17">
        <v>132</v>
      </c>
      <c r="Q16" s="17">
        <f t="shared" si="3"/>
        <v>193</v>
      </c>
      <c r="R16" s="17">
        <v>574</v>
      </c>
      <c r="T16" s="25">
        <v>144</v>
      </c>
      <c r="U16" s="26">
        <f t="shared" si="4"/>
        <v>72.25</v>
      </c>
      <c r="W16" s="21" t="s">
        <v>141</v>
      </c>
      <c r="X16" s="17">
        <v>411</v>
      </c>
      <c r="Y16" s="17">
        <v>250</v>
      </c>
      <c r="Z16" s="17">
        <f t="shared" si="5"/>
        <v>161</v>
      </c>
      <c r="AA16" s="17">
        <v>550</v>
      </c>
      <c r="AC16" s="25">
        <v>127</v>
      </c>
      <c r="AD16" s="26">
        <f t="shared" si="8"/>
        <v>58.25</v>
      </c>
      <c r="AF16" s="21" t="s">
        <v>141</v>
      </c>
      <c r="AG16" s="17">
        <v>313</v>
      </c>
      <c r="AH16" s="17">
        <v>164</v>
      </c>
      <c r="AI16" s="17">
        <f>AG16-AH16</f>
        <v>149</v>
      </c>
      <c r="AJ16" s="17">
        <v>626</v>
      </c>
      <c r="AL16" s="25">
        <v>133</v>
      </c>
      <c r="AM16" s="26">
        <f t="shared" si="9"/>
        <v>54.75</v>
      </c>
    </row>
    <row r="17" spans="5:39">
      <c r="E17" s="21"/>
      <c r="K17" s="25"/>
      <c r="L17" s="26"/>
      <c r="N17" s="21"/>
      <c r="T17" s="25"/>
      <c r="U17" s="26"/>
      <c r="W17" s="21"/>
      <c r="AC17" s="25"/>
      <c r="AD17" s="26"/>
      <c r="AF17" s="21"/>
      <c r="AL17" s="25"/>
      <c r="AM17" s="26"/>
    </row>
    <row r="18" spans="5:39">
      <c r="E18" s="21" t="s">
        <v>59</v>
      </c>
      <c r="F18" s="17">
        <f>SUM(F5:F16)</f>
        <v>4658</v>
      </c>
      <c r="G18" s="17">
        <f t="shared" ref="G18:L18" si="10">SUM(G5:G16)</f>
        <v>3248</v>
      </c>
      <c r="H18" s="17">
        <f t="shared" si="10"/>
        <v>1410</v>
      </c>
      <c r="I18" s="17">
        <f t="shared" si="10"/>
        <v>5140</v>
      </c>
      <c r="K18" s="25">
        <f t="shared" si="10"/>
        <v>1138</v>
      </c>
      <c r="L18" s="26">
        <f t="shared" si="10"/>
        <v>495.5</v>
      </c>
      <c r="N18" s="21" t="s">
        <v>59</v>
      </c>
      <c r="O18" s="17">
        <f>SUM(O5:O16)</f>
        <v>4301</v>
      </c>
      <c r="P18" s="17">
        <f t="shared" ref="P18:R18" si="11">SUM(P5:P16)</f>
        <v>2753</v>
      </c>
      <c r="Q18" s="17">
        <f t="shared" si="11"/>
        <v>1548</v>
      </c>
      <c r="R18" s="17">
        <f t="shared" si="11"/>
        <v>3218</v>
      </c>
      <c r="T18" s="25">
        <f t="shared" ref="T18:U18" si="12">SUM(T5:T16)</f>
        <v>988</v>
      </c>
      <c r="U18" s="26">
        <f t="shared" si="12"/>
        <v>585.75</v>
      </c>
      <c r="W18" s="21" t="s">
        <v>59</v>
      </c>
      <c r="X18" s="17">
        <f>SUM(X5:X16)</f>
        <v>6396</v>
      </c>
      <c r="Y18" s="17">
        <f t="shared" ref="Y18:AA18" si="13">SUM(Y5:Y16)</f>
        <v>4942</v>
      </c>
      <c r="Z18" s="17">
        <f t="shared" si="13"/>
        <v>1454</v>
      </c>
      <c r="AA18" s="17">
        <f t="shared" si="13"/>
        <v>2998</v>
      </c>
      <c r="AC18" s="25">
        <f t="shared" ref="AC18:AD18" si="14">SUM(AC5:AC16)</f>
        <v>900</v>
      </c>
      <c r="AD18" s="26">
        <f t="shared" si="14"/>
        <v>525.25</v>
      </c>
      <c r="AF18" s="21" t="s">
        <v>59</v>
      </c>
      <c r="AG18" s="17">
        <f>SUM(AG5:AG16)</f>
        <v>6568</v>
      </c>
      <c r="AH18" s="17">
        <f t="shared" ref="AH18:AJ18" si="15">SUM(AH5:AH16)</f>
        <v>5057</v>
      </c>
      <c r="AI18" s="17">
        <f t="shared" si="15"/>
        <v>1511</v>
      </c>
      <c r="AJ18" s="17">
        <f t="shared" si="15"/>
        <v>4822</v>
      </c>
      <c r="AL18" s="25">
        <f t="shared" ref="AL18:AM18" si="16">SUM(AL5:AL16)</f>
        <v>1172</v>
      </c>
      <c r="AM18" s="26">
        <f t="shared" si="16"/>
        <v>569.25</v>
      </c>
    </row>
    <row r="19" spans="5:39">
      <c r="E19" s="21"/>
      <c r="L19" s="27"/>
      <c r="N19" s="21"/>
      <c r="U19" s="27"/>
      <c r="W19" s="21"/>
      <c r="AD19" s="27"/>
      <c r="AF19" s="21"/>
      <c r="AM19" s="27"/>
    </row>
    <row r="20" spans="5:39" ht="16" thickBot="1">
      <c r="E20" s="28"/>
      <c r="F20" s="29"/>
      <c r="G20" s="29" t="s">
        <v>151</v>
      </c>
      <c r="H20" s="29"/>
      <c r="I20" s="30">
        <f>I18*0.125</f>
        <v>642.5</v>
      </c>
      <c r="J20" s="29"/>
      <c r="K20" s="29"/>
      <c r="L20" s="31"/>
      <c r="N20" s="28"/>
      <c r="O20" s="29"/>
      <c r="P20" s="29" t="s">
        <v>151</v>
      </c>
      <c r="Q20" s="29"/>
      <c r="R20" s="30">
        <f>R18*0.125</f>
        <v>402.25</v>
      </c>
      <c r="S20" s="29"/>
      <c r="T20" s="29"/>
      <c r="U20" s="31"/>
      <c r="W20" s="28"/>
      <c r="X20" s="29"/>
      <c r="Y20" s="29" t="s">
        <v>151</v>
      </c>
      <c r="Z20" s="29"/>
      <c r="AA20" s="30">
        <f>AA18*0.125</f>
        <v>374.75</v>
      </c>
      <c r="AB20" s="29"/>
      <c r="AC20" s="29"/>
      <c r="AD20" s="31"/>
      <c r="AF20" s="28"/>
      <c r="AG20" s="29"/>
      <c r="AH20" s="29" t="s">
        <v>151</v>
      </c>
      <c r="AI20" s="29"/>
      <c r="AJ20" s="30">
        <f>AJ18*0.125</f>
        <v>602.75</v>
      </c>
      <c r="AK20" s="29"/>
      <c r="AL20" s="29"/>
      <c r="AM20" s="31"/>
    </row>
    <row r="21" spans="5:39" ht="16" thickBot="1"/>
    <row r="22" spans="5:39">
      <c r="E22" s="18" t="s">
        <v>142</v>
      </c>
      <c r="F22" s="19"/>
      <c r="G22" s="19"/>
      <c r="H22" s="19"/>
      <c r="I22" s="19"/>
      <c r="J22" s="19"/>
      <c r="K22" s="19"/>
      <c r="L22" s="20"/>
      <c r="N22" s="18" t="s">
        <v>69</v>
      </c>
      <c r="O22" s="19"/>
      <c r="P22" s="19"/>
      <c r="Q22" s="19"/>
      <c r="R22" s="19"/>
      <c r="S22" s="19"/>
      <c r="T22" s="19"/>
      <c r="U22" s="20"/>
      <c r="W22" s="18" t="s">
        <v>143</v>
      </c>
      <c r="X22" s="19"/>
      <c r="Y22" s="19"/>
      <c r="Z22" s="19"/>
      <c r="AA22" s="19"/>
      <c r="AB22" s="19"/>
      <c r="AC22" s="19"/>
      <c r="AD22" s="20"/>
      <c r="AF22" s="18" t="s">
        <v>71</v>
      </c>
      <c r="AG22" s="19"/>
      <c r="AH22" s="19"/>
      <c r="AI22" s="19"/>
      <c r="AJ22" s="19"/>
      <c r="AK22" s="19"/>
      <c r="AL22" s="19"/>
      <c r="AM22" s="20"/>
    </row>
    <row r="23" spans="5:39" ht="56">
      <c r="E23" s="21"/>
      <c r="F23" s="22" t="s">
        <v>144</v>
      </c>
      <c r="G23" s="22" t="s">
        <v>145</v>
      </c>
      <c r="H23" s="22" t="s">
        <v>146</v>
      </c>
      <c r="I23" s="22" t="s">
        <v>147</v>
      </c>
      <c r="J23" s="23"/>
      <c r="K23" s="22" t="s">
        <v>148</v>
      </c>
      <c r="L23" s="24" t="s">
        <v>149</v>
      </c>
      <c r="N23" s="21"/>
      <c r="O23" s="22" t="s">
        <v>144</v>
      </c>
      <c r="P23" s="22" t="s">
        <v>145</v>
      </c>
      <c r="Q23" s="22" t="s">
        <v>146</v>
      </c>
      <c r="R23" s="22" t="s">
        <v>147</v>
      </c>
      <c r="S23" s="23"/>
      <c r="T23" s="22" t="s">
        <v>148</v>
      </c>
      <c r="U23" s="24" t="s">
        <v>149</v>
      </c>
      <c r="W23" s="21"/>
      <c r="X23" s="22" t="s">
        <v>144</v>
      </c>
      <c r="Y23" s="22" t="s">
        <v>145</v>
      </c>
      <c r="Z23" s="22" t="s">
        <v>146</v>
      </c>
      <c r="AA23" s="22" t="s">
        <v>147</v>
      </c>
      <c r="AB23" s="23"/>
      <c r="AC23" s="22" t="s">
        <v>148</v>
      </c>
      <c r="AD23" s="24" t="s">
        <v>149</v>
      </c>
      <c r="AF23" s="21"/>
      <c r="AG23" s="22" t="s">
        <v>144</v>
      </c>
      <c r="AH23" s="22" t="s">
        <v>145</v>
      </c>
      <c r="AI23" s="22" t="s">
        <v>146</v>
      </c>
      <c r="AJ23" s="22" t="s">
        <v>147</v>
      </c>
      <c r="AK23" s="23"/>
      <c r="AL23" s="22" t="s">
        <v>148</v>
      </c>
      <c r="AM23" s="24" t="s">
        <v>149</v>
      </c>
    </row>
    <row r="24" spans="5:39">
      <c r="E24" s="21" t="s">
        <v>130</v>
      </c>
      <c r="F24" s="17">
        <v>529</v>
      </c>
      <c r="G24" s="17">
        <v>269</v>
      </c>
      <c r="H24" s="17">
        <f t="shared" ref="H24:H34" si="17">F24-G24</f>
        <v>260</v>
      </c>
      <c r="I24" s="17">
        <v>602</v>
      </c>
      <c r="K24" s="25">
        <v>161</v>
      </c>
      <c r="L24" s="26">
        <f t="shared" ref="L24:L35" si="18">K24-(I24*0.125)</f>
        <v>85.75</v>
      </c>
      <c r="N24" s="21" t="s">
        <v>130</v>
      </c>
      <c r="O24" s="17">
        <v>545</v>
      </c>
      <c r="P24" s="17">
        <v>238</v>
      </c>
      <c r="Q24" s="17">
        <f t="shared" ref="Q24:Q34" si="19">O24-P24</f>
        <v>307</v>
      </c>
      <c r="R24" s="17">
        <v>554</v>
      </c>
      <c r="T24" s="25">
        <v>171</v>
      </c>
      <c r="U24" s="26">
        <f>T24-(R24*0.125)</f>
        <v>101.75</v>
      </c>
      <c r="W24" s="21" t="s">
        <v>130</v>
      </c>
      <c r="X24" s="17">
        <v>789</v>
      </c>
      <c r="Y24" s="17">
        <v>473</v>
      </c>
      <c r="Z24" s="17">
        <f t="shared" ref="Z24:Z34" si="20">X24-Y24</f>
        <v>316</v>
      </c>
      <c r="AA24" s="17">
        <v>550</v>
      </c>
      <c r="AC24" s="25">
        <v>173</v>
      </c>
      <c r="AD24" s="26">
        <f>AC24-(AA24*0.125)</f>
        <v>104.25</v>
      </c>
      <c r="AF24" s="21" t="s">
        <v>130</v>
      </c>
      <c r="AG24" s="17">
        <v>733</v>
      </c>
      <c r="AH24" s="17">
        <v>437</v>
      </c>
      <c r="AI24" s="17">
        <f t="shared" ref="AI24:AI34" si="21">AG24-AH24</f>
        <v>296</v>
      </c>
      <c r="AJ24" s="17">
        <v>524</v>
      </c>
      <c r="AL24" s="25">
        <v>163</v>
      </c>
      <c r="AM24" s="26">
        <f>AL24-(AJ24*0.125)</f>
        <v>97.5</v>
      </c>
    </row>
    <row r="25" spans="5:39">
      <c r="E25" s="21" t="s">
        <v>131</v>
      </c>
      <c r="F25" s="17">
        <v>514</v>
      </c>
      <c r="G25" s="17">
        <v>304</v>
      </c>
      <c r="H25" s="17">
        <f t="shared" si="17"/>
        <v>210</v>
      </c>
      <c r="I25" s="17">
        <v>423</v>
      </c>
      <c r="K25" s="25">
        <v>123</v>
      </c>
      <c r="L25" s="26">
        <f t="shared" si="18"/>
        <v>70.125</v>
      </c>
      <c r="N25" s="21" t="s">
        <v>131</v>
      </c>
      <c r="O25" s="17">
        <v>538</v>
      </c>
      <c r="P25" s="17">
        <v>315</v>
      </c>
      <c r="Q25" s="17">
        <f t="shared" si="19"/>
        <v>223</v>
      </c>
      <c r="R25" s="17">
        <v>415</v>
      </c>
      <c r="T25" s="25">
        <v>126</v>
      </c>
      <c r="U25" s="26">
        <f t="shared" ref="U25" si="22">T25-(R25*0.125)</f>
        <v>74.125</v>
      </c>
      <c r="W25" s="21" t="s">
        <v>131</v>
      </c>
      <c r="X25" s="17">
        <v>730</v>
      </c>
      <c r="Y25" s="17">
        <v>487</v>
      </c>
      <c r="Z25" s="17">
        <f t="shared" si="20"/>
        <v>243</v>
      </c>
      <c r="AA25" s="17">
        <v>400</v>
      </c>
      <c r="AC25" s="25">
        <v>131</v>
      </c>
      <c r="AD25" s="26">
        <f t="shared" ref="AD25" si="23">AC25-(AA25*0.125)</f>
        <v>81</v>
      </c>
      <c r="AF25" s="21" t="s">
        <v>131</v>
      </c>
      <c r="AG25" s="17">
        <v>709</v>
      </c>
      <c r="AH25" s="17">
        <v>463</v>
      </c>
      <c r="AI25" s="17">
        <f t="shared" si="21"/>
        <v>246</v>
      </c>
      <c r="AJ25" s="17">
        <v>347</v>
      </c>
      <c r="AL25" s="25">
        <v>125</v>
      </c>
      <c r="AM25" s="26">
        <f t="shared" ref="AM25" si="24">AL25-(AJ25*0.125)</f>
        <v>81.625</v>
      </c>
    </row>
    <row r="26" spans="5:39">
      <c r="E26" s="21" t="s">
        <v>132</v>
      </c>
      <c r="F26" s="17">
        <v>439</v>
      </c>
      <c r="G26" s="17">
        <v>290</v>
      </c>
      <c r="H26" s="17">
        <f t="shared" si="17"/>
        <v>149</v>
      </c>
      <c r="I26" s="17">
        <v>443</v>
      </c>
      <c r="K26" s="25">
        <v>105</v>
      </c>
      <c r="L26" s="26">
        <f t="shared" si="18"/>
        <v>49.625</v>
      </c>
      <c r="N26" s="21" t="s">
        <v>132</v>
      </c>
      <c r="O26" s="17">
        <v>695</v>
      </c>
      <c r="P26" s="17">
        <v>444</v>
      </c>
      <c r="Q26" s="17">
        <f t="shared" si="19"/>
        <v>251</v>
      </c>
      <c r="R26" s="17">
        <v>360</v>
      </c>
      <c r="T26" s="25">
        <v>129</v>
      </c>
      <c r="U26" s="26">
        <f>T26-(R26*0.125)</f>
        <v>84</v>
      </c>
      <c r="W26" s="21" t="s">
        <v>132</v>
      </c>
      <c r="X26" s="17">
        <v>905</v>
      </c>
      <c r="Y26" s="17">
        <v>681</v>
      </c>
      <c r="Z26" s="17">
        <f t="shared" si="20"/>
        <v>224</v>
      </c>
      <c r="AA26" s="17">
        <v>395</v>
      </c>
      <c r="AC26" s="25">
        <v>124</v>
      </c>
      <c r="AD26" s="26">
        <f>AC26-(AA26*0.125)</f>
        <v>74.625</v>
      </c>
      <c r="AF26" s="21" t="s">
        <v>132</v>
      </c>
      <c r="AG26" s="17">
        <v>1114</v>
      </c>
      <c r="AH26" s="17">
        <v>803</v>
      </c>
      <c r="AI26" s="17">
        <f t="shared" si="21"/>
        <v>311</v>
      </c>
      <c r="AJ26" s="17">
        <v>271</v>
      </c>
      <c r="AL26" s="25">
        <v>138</v>
      </c>
      <c r="AM26" s="26">
        <f>AL26-(AJ26*0.125)</f>
        <v>104.125</v>
      </c>
    </row>
    <row r="27" spans="5:39">
      <c r="E27" s="21" t="s">
        <v>133</v>
      </c>
      <c r="F27" s="17">
        <v>457</v>
      </c>
      <c r="G27" s="17">
        <v>320</v>
      </c>
      <c r="H27" s="17">
        <f t="shared" si="17"/>
        <v>137</v>
      </c>
      <c r="I27" s="17">
        <v>298</v>
      </c>
      <c r="K27" s="25">
        <v>83</v>
      </c>
      <c r="L27" s="26">
        <f t="shared" si="18"/>
        <v>45.75</v>
      </c>
      <c r="N27" s="21" t="s">
        <v>133</v>
      </c>
      <c r="O27" s="17">
        <v>623</v>
      </c>
      <c r="P27" s="17">
        <v>438</v>
      </c>
      <c r="Q27" s="17">
        <f t="shared" si="19"/>
        <v>185</v>
      </c>
      <c r="R27" s="17">
        <v>280</v>
      </c>
      <c r="T27" s="25">
        <v>97</v>
      </c>
      <c r="U27" s="26">
        <f t="shared" ref="U27:U35" si="25">T27-(R27*0.125)</f>
        <v>62</v>
      </c>
      <c r="W27" s="21" t="s">
        <v>133</v>
      </c>
      <c r="X27" s="17">
        <v>836</v>
      </c>
      <c r="Y27" s="17">
        <v>623</v>
      </c>
      <c r="Z27" s="17">
        <f t="shared" si="20"/>
        <v>213</v>
      </c>
      <c r="AA27" s="17">
        <v>257</v>
      </c>
      <c r="AC27" s="25">
        <v>104</v>
      </c>
      <c r="AD27" s="26">
        <f t="shared" ref="AD27:AD35" si="26">AC27-(AA27*0.125)</f>
        <v>71.875</v>
      </c>
      <c r="AF27" s="21" t="s">
        <v>133</v>
      </c>
      <c r="AG27" s="17">
        <v>343</v>
      </c>
      <c r="AH27" s="17">
        <v>233</v>
      </c>
      <c r="AI27" s="17">
        <f t="shared" si="21"/>
        <v>110</v>
      </c>
      <c r="AJ27" s="17">
        <v>273</v>
      </c>
      <c r="AL27" s="25">
        <v>71</v>
      </c>
      <c r="AM27" s="26">
        <f t="shared" ref="AM27:AM35" si="27">AL27-(AJ27*0.125)</f>
        <v>36.875</v>
      </c>
    </row>
    <row r="28" spans="5:39">
      <c r="E28" s="21" t="s">
        <v>134</v>
      </c>
      <c r="F28" s="17">
        <v>690</v>
      </c>
      <c r="G28" s="17">
        <v>581</v>
      </c>
      <c r="H28" s="17">
        <f t="shared" si="17"/>
        <v>109</v>
      </c>
      <c r="I28" s="17">
        <v>194</v>
      </c>
      <c r="K28" s="25">
        <v>61</v>
      </c>
      <c r="L28" s="26">
        <f t="shared" si="18"/>
        <v>36.75</v>
      </c>
      <c r="N28" s="21" t="s">
        <v>134</v>
      </c>
      <c r="O28" s="17">
        <v>863</v>
      </c>
      <c r="P28" s="17">
        <v>716</v>
      </c>
      <c r="Q28" s="17">
        <f t="shared" si="19"/>
        <v>147</v>
      </c>
      <c r="R28" s="17">
        <v>184</v>
      </c>
      <c r="T28" s="25">
        <v>72</v>
      </c>
      <c r="U28" s="26">
        <f t="shared" si="25"/>
        <v>49</v>
      </c>
      <c r="W28" s="21" t="s">
        <v>134</v>
      </c>
      <c r="X28" s="17">
        <v>987</v>
      </c>
      <c r="Y28" s="17">
        <v>845</v>
      </c>
      <c r="Z28" s="17">
        <f t="shared" si="20"/>
        <v>142</v>
      </c>
      <c r="AA28" s="17">
        <v>192</v>
      </c>
      <c r="AC28" s="25">
        <v>71</v>
      </c>
      <c r="AD28" s="26">
        <f t="shared" si="26"/>
        <v>47</v>
      </c>
      <c r="AF28" s="21" t="s">
        <v>134</v>
      </c>
      <c r="AG28" s="17">
        <v>1099</v>
      </c>
      <c r="AH28" s="17">
        <v>944</v>
      </c>
      <c r="AI28" s="17">
        <f t="shared" si="21"/>
        <v>155</v>
      </c>
      <c r="AJ28" s="17">
        <v>101</v>
      </c>
      <c r="AL28" s="25">
        <v>65</v>
      </c>
      <c r="AM28" s="26">
        <f t="shared" si="27"/>
        <v>52.375</v>
      </c>
    </row>
    <row r="29" spans="5:39">
      <c r="E29" s="21" t="s">
        <v>135</v>
      </c>
      <c r="F29" s="17">
        <v>1127</v>
      </c>
      <c r="G29" s="17">
        <v>985</v>
      </c>
      <c r="H29" s="17">
        <f t="shared" si="17"/>
        <v>142</v>
      </c>
      <c r="I29" s="17">
        <v>81</v>
      </c>
      <c r="K29" s="25">
        <v>44</v>
      </c>
      <c r="L29" s="26">
        <f t="shared" si="18"/>
        <v>33.875</v>
      </c>
      <c r="N29" s="21" t="s">
        <v>135</v>
      </c>
      <c r="O29" s="17">
        <v>980</v>
      </c>
      <c r="P29" s="17">
        <v>856</v>
      </c>
      <c r="Q29" s="17">
        <f t="shared" si="19"/>
        <v>124</v>
      </c>
      <c r="R29" s="17">
        <v>122</v>
      </c>
      <c r="T29" s="25">
        <v>57</v>
      </c>
      <c r="U29" s="26">
        <f t="shared" si="25"/>
        <v>41.75</v>
      </c>
      <c r="W29" s="21" t="s">
        <v>135</v>
      </c>
      <c r="X29" s="17">
        <v>1142</v>
      </c>
      <c r="Y29" s="17">
        <v>998</v>
      </c>
      <c r="Z29" s="17">
        <f t="shared" si="20"/>
        <v>144</v>
      </c>
      <c r="AA29" s="17">
        <v>104</v>
      </c>
      <c r="AC29" s="25">
        <v>47</v>
      </c>
      <c r="AD29" s="26">
        <f t="shared" si="26"/>
        <v>34</v>
      </c>
      <c r="AF29" s="21" t="s">
        <v>135</v>
      </c>
      <c r="AG29" s="17">
        <v>1313</v>
      </c>
      <c r="AH29" s="17">
        <v>1163</v>
      </c>
      <c r="AI29" s="17">
        <f t="shared" si="21"/>
        <v>150</v>
      </c>
      <c r="AJ29" s="17">
        <v>19</v>
      </c>
      <c r="AL29" s="25">
        <v>53</v>
      </c>
      <c r="AM29" s="26">
        <f t="shared" si="27"/>
        <v>50.625</v>
      </c>
    </row>
    <row r="30" spans="5:39">
      <c r="E30" s="21" t="s">
        <v>136</v>
      </c>
      <c r="F30" s="17">
        <v>1289</v>
      </c>
      <c r="G30" s="17">
        <v>1112</v>
      </c>
      <c r="H30" s="17">
        <f t="shared" si="17"/>
        <v>177</v>
      </c>
      <c r="I30" s="17">
        <v>60</v>
      </c>
      <c r="K30" s="25">
        <v>49</v>
      </c>
      <c r="L30" s="26">
        <f t="shared" si="18"/>
        <v>41.5</v>
      </c>
      <c r="N30" s="21" t="s">
        <v>136</v>
      </c>
      <c r="O30" s="17">
        <v>981</v>
      </c>
      <c r="P30" s="17">
        <v>837</v>
      </c>
      <c r="Q30" s="17">
        <f t="shared" si="19"/>
        <v>144</v>
      </c>
      <c r="R30" s="17">
        <v>114</v>
      </c>
      <c r="T30" s="25">
        <v>63</v>
      </c>
      <c r="U30" s="26">
        <f t="shared" si="25"/>
        <v>48.75</v>
      </c>
      <c r="W30" s="21" t="s">
        <v>136</v>
      </c>
      <c r="X30" s="17">
        <v>1193</v>
      </c>
      <c r="Y30" s="17">
        <v>1028</v>
      </c>
      <c r="Z30" s="17">
        <f t="shared" si="20"/>
        <v>165</v>
      </c>
      <c r="AA30" s="17">
        <v>96</v>
      </c>
      <c r="AC30" s="25">
        <v>51</v>
      </c>
      <c r="AD30" s="26">
        <f t="shared" si="26"/>
        <v>39</v>
      </c>
      <c r="AF30" s="21" t="s">
        <v>136</v>
      </c>
      <c r="AG30" s="17">
        <v>1300</v>
      </c>
      <c r="AH30" s="17">
        <v>1144</v>
      </c>
      <c r="AI30" s="17">
        <f t="shared" si="21"/>
        <v>156</v>
      </c>
      <c r="AJ30" s="17">
        <v>38</v>
      </c>
      <c r="AL30" s="25">
        <v>57</v>
      </c>
      <c r="AM30" s="26">
        <f t="shared" si="27"/>
        <v>52.25</v>
      </c>
    </row>
    <row r="31" spans="5:39">
      <c r="E31" s="21" t="s">
        <v>137</v>
      </c>
      <c r="F31" s="17">
        <v>1373</v>
      </c>
      <c r="G31" s="17">
        <v>1151</v>
      </c>
      <c r="H31" s="17">
        <f t="shared" si="17"/>
        <v>222</v>
      </c>
      <c r="I31" s="17">
        <v>150</v>
      </c>
      <c r="K31" s="25">
        <v>72</v>
      </c>
      <c r="L31" s="26">
        <f t="shared" si="18"/>
        <v>53.25</v>
      </c>
      <c r="N31" s="21" t="s">
        <v>137</v>
      </c>
      <c r="O31" s="17">
        <v>1092</v>
      </c>
      <c r="P31" s="17">
        <v>883</v>
      </c>
      <c r="Q31" s="17">
        <f t="shared" si="19"/>
        <v>209</v>
      </c>
      <c r="R31" s="17">
        <v>192</v>
      </c>
      <c r="T31" s="25">
        <v>94</v>
      </c>
      <c r="U31" s="26">
        <f t="shared" si="25"/>
        <v>70</v>
      </c>
      <c r="W31" s="21" t="s">
        <v>137</v>
      </c>
      <c r="X31" s="17">
        <v>1237</v>
      </c>
      <c r="Y31" s="17">
        <v>1024</v>
      </c>
      <c r="Z31" s="17">
        <f t="shared" si="20"/>
        <v>213</v>
      </c>
      <c r="AA31" s="17">
        <v>209</v>
      </c>
      <c r="AC31" s="25">
        <v>72</v>
      </c>
      <c r="AD31" s="26">
        <f t="shared" si="26"/>
        <v>45.875</v>
      </c>
      <c r="AF31" s="21" t="s">
        <v>137</v>
      </c>
      <c r="AG31" s="17">
        <v>1342</v>
      </c>
      <c r="AH31" s="17">
        <v>1111</v>
      </c>
      <c r="AI31" s="17">
        <f t="shared" si="21"/>
        <v>231</v>
      </c>
      <c r="AJ31" s="17">
        <v>91</v>
      </c>
      <c r="AL31" s="25">
        <v>89</v>
      </c>
      <c r="AM31" s="26">
        <f t="shared" si="27"/>
        <v>77.625</v>
      </c>
    </row>
    <row r="32" spans="5:39">
      <c r="E32" s="21" t="s">
        <v>138</v>
      </c>
      <c r="F32" s="17">
        <v>1002</v>
      </c>
      <c r="G32" s="17">
        <v>750</v>
      </c>
      <c r="H32" s="17">
        <f t="shared" si="17"/>
        <v>252</v>
      </c>
      <c r="I32" s="17">
        <v>266</v>
      </c>
      <c r="K32" s="25">
        <v>118</v>
      </c>
      <c r="L32" s="26">
        <f t="shared" si="18"/>
        <v>84.75</v>
      </c>
      <c r="N32" s="21" t="s">
        <v>138</v>
      </c>
      <c r="O32" s="17">
        <v>823</v>
      </c>
      <c r="P32" s="17">
        <v>594</v>
      </c>
      <c r="Q32" s="17">
        <f t="shared" si="19"/>
        <v>229</v>
      </c>
      <c r="R32" s="17">
        <v>315</v>
      </c>
      <c r="T32" s="25">
        <v>116</v>
      </c>
      <c r="U32" s="26">
        <f t="shared" si="25"/>
        <v>76.625</v>
      </c>
      <c r="W32" s="21" t="s">
        <v>138</v>
      </c>
      <c r="X32" s="17">
        <v>1039</v>
      </c>
      <c r="Y32" s="17">
        <v>785</v>
      </c>
      <c r="Z32" s="17">
        <f t="shared" si="20"/>
        <v>254</v>
      </c>
      <c r="AA32" s="17">
        <v>294</v>
      </c>
      <c r="AC32" s="25">
        <v>122</v>
      </c>
      <c r="AD32" s="26">
        <f t="shared" si="26"/>
        <v>85.25</v>
      </c>
      <c r="AF32" s="21" t="s">
        <v>138</v>
      </c>
      <c r="AG32" s="17">
        <v>1199</v>
      </c>
      <c r="AH32" s="17">
        <v>955</v>
      </c>
      <c r="AI32" s="17">
        <f t="shared" si="21"/>
        <v>244</v>
      </c>
      <c r="AJ32" s="17">
        <v>188</v>
      </c>
      <c r="AL32" s="25">
        <v>105</v>
      </c>
      <c r="AM32" s="26">
        <f t="shared" si="27"/>
        <v>81.5</v>
      </c>
    </row>
    <row r="33" spans="5:39">
      <c r="E33" s="21" t="s">
        <v>139</v>
      </c>
      <c r="F33" s="17">
        <v>823</v>
      </c>
      <c r="G33" s="17">
        <v>537</v>
      </c>
      <c r="H33" s="17">
        <f t="shared" si="17"/>
        <v>286</v>
      </c>
      <c r="I33" s="17">
        <v>322</v>
      </c>
      <c r="K33" s="25">
        <v>135</v>
      </c>
      <c r="L33" s="26">
        <f t="shared" si="18"/>
        <v>94.75</v>
      </c>
      <c r="N33" s="21" t="s">
        <v>139</v>
      </c>
      <c r="O33" s="17">
        <v>667</v>
      </c>
      <c r="P33" s="17">
        <v>448</v>
      </c>
      <c r="Q33" s="17">
        <f t="shared" si="19"/>
        <v>219</v>
      </c>
      <c r="R33" s="17">
        <v>399</v>
      </c>
      <c r="T33" s="25">
        <v>122</v>
      </c>
      <c r="U33" s="26">
        <f t="shared" si="25"/>
        <v>72.125</v>
      </c>
      <c r="W33" s="21" t="s">
        <v>139</v>
      </c>
      <c r="X33" s="17">
        <v>1019</v>
      </c>
      <c r="Y33" s="17">
        <v>735</v>
      </c>
      <c r="Z33" s="17">
        <f t="shared" si="20"/>
        <v>284</v>
      </c>
      <c r="AA33" s="17">
        <v>340</v>
      </c>
      <c r="AC33" s="25">
        <v>136</v>
      </c>
      <c r="AD33" s="26">
        <f t="shared" si="26"/>
        <v>93.5</v>
      </c>
      <c r="AF33" s="21" t="s">
        <v>139</v>
      </c>
      <c r="AG33" s="17">
        <v>908</v>
      </c>
      <c r="AH33" s="17">
        <v>634</v>
      </c>
      <c r="AI33" s="17">
        <f t="shared" si="21"/>
        <v>274</v>
      </c>
      <c r="AJ33" s="17">
        <v>302</v>
      </c>
      <c r="AL33" s="25">
        <v>129</v>
      </c>
      <c r="AM33" s="26">
        <f t="shared" si="27"/>
        <v>91.25</v>
      </c>
    </row>
    <row r="34" spans="5:39">
      <c r="E34" s="21" t="s">
        <v>140</v>
      </c>
      <c r="F34" s="17">
        <v>581</v>
      </c>
      <c r="G34" s="17">
        <v>335</v>
      </c>
      <c r="H34" s="17">
        <f t="shared" si="17"/>
        <v>246</v>
      </c>
      <c r="I34" s="17">
        <v>477</v>
      </c>
      <c r="K34" s="25">
        <v>140</v>
      </c>
      <c r="L34" s="26">
        <f t="shared" si="18"/>
        <v>80.375</v>
      </c>
      <c r="N34" s="21" t="s">
        <v>140</v>
      </c>
      <c r="O34" s="17">
        <v>593</v>
      </c>
      <c r="P34" s="17">
        <v>344</v>
      </c>
      <c r="Q34" s="17">
        <f t="shared" si="19"/>
        <v>249</v>
      </c>
      <c r="R34" s="17">
        <v>474</v>
      </c>
      <c r="T34" s="25">
        <v>140</v>
      </c>
      <c r="U34" s="26">
        <f t="shared" si="25"/>
        <v>80.75</v>
      </c>
      <c r="W34" s="21" t="s">
        <v>140</v>
      </c>
      <c r="X34" s="17">
        <v>741</v>
      </c>
      <c r="Y34" s="17">
        <v>489</v>
      </c>
      <c r="Z34" s="17">
        <f t="shared" si="20"/>
        <v>252</v>
      </c>
      <c r="AA34" s="17">
        <v>478</v>
      </c>
      <c r="AC34" s="25">
        <v>142</v>
      </c>
      <c r="AD34" s="26">
        <f t="shared" si="26"/>
        <v>82.25</v>
      </c>
      <c r="AF34" s="21" t="s">
        <v>140</v>
      </c>
      <c r="AG34" s="17">
        <v>860</v>
      </c>
      <c r="AH34" s="17">
        <v>565</v>
      </c>
      <c r="AI34" s="17">
        <f t="shared" si="21"/>
        <v>295</v>
      </c>
      <c r="AJ34" s="17">
        <v>403</v>
      </c>
      <c r="AL34" s="25">
        <v>148</v>
      </c>
      <c r="AM34" s="26">
        <f t="shared" si="27"/>
        <v>97.625</v>
      </c>
    </row>
    <row r="35" spans="5:39">
      <c r="E35" s="21" t="s">
        <v>141</v>
      </c>
      <c r="F35" s="17">
        <v>547</v>
      </c>
      <c r="G35" s="17">
        <v>282</v>
      </c>
      <c r="H35" s="17">
        <f>F35-G35</f>
        <v>265</v>
      </c>
      <c r="I35" s="17">
        <v>521</v>
      </c>
      <c r="K35" s="25">
        <v>151</v>
      </c>
      <c r="L35" s="26">
        <f t="shared" si="18"/>
        <v>85.875</v>
      </c>
      <c r="N35" s="21" t="s">
        <v>141</v>
      </c>
      <c r="O35" s="17">
        <v>618</v>
      </c>
      <c r="P35" s="17">
        <v>293</v>
      </c>
      <c r="Q35" s="17">
        <f>O35-P35</f>
        <v>325</v>
      </c>
      <c r="R35" s="17">
        <v>456</v>
      </c>
      <c r="T35" s="25">
        <v>164</v>
      </c>
      <c r="U35" s="26">
        <f t="shared" si="25"/>
        <v>107</v>
      </c>
      <c r="W35" s="21" t="s">
        <v>141</v>
      </c>
      <c r="X35" s="17">
        <v>697</v>
      </c>
      <c r="Y35" s="17">
        <v>413</v>
      </c>
      <c r="Z35" s="17">
        <f>X35-Y35</f>
        <v>284</v>
      </c>
      <c r="AA35" s="17">
        <v>501</v>
      </c>
      <c r="AC35" s="25">
        <v>156</v>
      </c>
      <c r="AD35" s="26">
        <f t="shared" si="26"/>
        <v>93.375</v>
      </c>
      <c r="AF35" s="21" t="s">
        <v>141</v>
      </c>
      <c r="AG35" s="17">
        <v>542</v>
      </c>
      <c r="AH35" s="17">
        <v>332</v>
      </c>
      <c r="AI35" s="17">
        <f>AG35-AH35</f>
        <v>210</v>
      </c>
      <c r="AJ35" s="17">
        <v>532</v>
      </c>
      <c r="AL35" s="25">
        <v>135</v>
      </c>
      <c r="AM35" s="26">
        <f t="shared" si="27"/>
        <v>68.5</v>
      </c>
    </row>
    <row r="36" spans="5:39">
      <c r="E36" s="21"/>
      <c r="K36" s="25"/>
      <c r="L36" s="26"/>
      <c r="N36" s="21"/>
      <c r="T36" s="25"/>
      <c r="U36" s="26"/>
      <c r="W36" s="21"/>
      <c r="AC36" s="25"/>
      <c r="AD36" s="26"/>
      <c r="AF36" s="21"/>
      <c r="AL36" s="25"/>
      <c r="AM36" s="26"/>
    </row>
    <row r="37" spans="5:39">
      <c r="E37" s="21" t="s">
        <v>59</v>
      </c>
      <c r="F37" s="17">
        <f>SUM(F24:F35)</f>
        <v>9371</v>
      </c>
      <c r="G37" s="17">
        <f t="shared" ref="G37:I37" si="28">SUM(G24:G35)</f>
        <v>6916</v>
      </c>
      <c r="H37" s="17">
        <f t="shared" si="28"/>
        <v>2455</v>
      </c>
      <c r="I37" s="17">
        <f t="shared" si="28"/>
        <v>3837</v>
      </c>
      <c r="K37" s="25">
        <f t="shared" ref="K37:L37" si="29">SUM(K24:K35)</f>
        <v>1242</v>
      </c>
      <c r="L37" s="26">
        <f t="shared" si="29"/>
        <v>762.375</v>
      </c>
      <c r="N37" s="21" t="s">
        <v>59</v>
      </c>
      <c r="O37" s="17">
        <f>SUM(O24:O35)</f>
        <v>9018</v>
      </c>
      <c r="P37" s="17">
        <f t="shared" ref="P37:R37" si="30">SUM(P24:P35)</f>
        <v>6406</v>
      </c>
      <c r="Q37" s="17">
        <f t="shared" si="30"/>
        <v>2612</v>
      </c>
      <c r="R37" s="17">
        <f t="shared" si="30"/>
        <v>3865</v>
      </c>
      <c r="T37" s="25">
        <f t="shared" ref="T37:U37" si="31">SUM(T24:T35)</f>
        <v>1351</v>
      </c>
      <c r="U37" s="26">
        <f t="shared" si="31"/>
        <v>867.875</v>
      </c>
      <c r="W37" s="21" t="s">
        <v>59</v>
      </c>
      <c r="X37" s="17">
        <f>SUM(X24:X35)</f>
        <v>11315</v>
      </c>
      <c r="Y37" s="17">
        <f t="shared" ref="Y37:AA37" si="32">SUM(Y24:Y35)</f>
        <v>8581</v>
      </c>
      <c r="Z37" s="17">
        <f t="shared" si="32"/>
        <v>2734</v>
      </c>
      <c r="AA37" s="17">
        <f t="shared" si="32"/>
        <v>3816</v>
      </c>
      <c r="AC37" s="25">
        <f t="shared" ref="AC37:AD37" si="33">SUM(AC24:AC35)</f>
        <v>1329</v>
      </c>
      <c r="AD37" s="26">
        <f t="shared" si="33"/>
        <v>852</v>
      </c>
      <c r="AF37" s="21" t="s">
        <v>59</v>
      </c>
      <c r="AG37" s="17">
        <f>SUM(AG24:AG35)</f>
        <v>11462</v>
      </c>
      <c r="AH37" s="17">
        <f t="shared" ref="AH37:AJ37" si="34">SUM(AH24:AH35)</f>
        <v>8784</v>
      </c>
      <c r="AI37" s="17">
        <f t="shared" si="34"/>
        <v>2678</v>
      </c>
      <c r="AJ37" s="17">
        <f t="shared" si="34"/>
        <v>3089</v>
      </c>
      <c r="AL37" s="25">
        <f t="shared" ref="AL37:AM37" si="35">SUM(AL24:AL35)</f>
        <v>1278</v>
      </c>
      <c r="AM37" s="26">
        <f t="shared" si="35"/>
        <v>891.875</v>
      </c>
    </row>
    <row r="38" spans="5:39">
      <c r="E38" s="21"/>
      <c r="L38" s="27"/>
      <c r="N38" s="21"/>
      <c r="U38" s="27"/>
      <c r="W38" s="21"/>
      <c r="AD38" s="27"/>
      <c r="AF38" s="21"/>
      <c r="AM38" s="27"/>
    </row>
    <row r="39" spans="5:39" ht="16" thickBot="1">
      <c r="E39" s="28"/>
      <c r="F39" s="29"/>
      <c r="G39" s="29" t="s">
        <v>150</v>
      </c>
      <c r="H39" s="29"/>
      <c r="I39" s="30">
        <f>I37*0.125</f>
        <v>479.625</v>
      </c>
      <c r="J39" s="29"/>
      <c r="K39" s="29"/>
      <c r="L39" s="31"/>
      <c r="N39" s="28"/>
      <c r="O39" s="29"/>
      <c r="P39" s="29" t="s">
        <v>151</v>
      </c>
      <c r="Q39" s="29"/>
      <c r="R39" s="30">
        <f>R37*0.125</f>
        <v>483.125</v>
      </c>
      <c r="S39" s="29"/>
      <c r="T39" s="29"/>
      <c r="U39" s="31"/>
      <c r="W39" s="28"/>
      <c r="X39" s="29"/>
      <c r="Y39" s="29" t="s">
        <v>151</v>
      </c>
      <c r="Z39" s="29"/>
      <c r="AA39" s="30">
        <f>AA37*0.125</f>
        <v>477</v>
      </c>
      <c r="AB39" s="29"/>
      <c r="AC39" s="29"/>
      <c r="AD39" s="31"/>
      <c r="AF39" s="28"/>
      <c r="AG39" s="29"/>
      <c r="AH39" s="29" t="s">
        <v>151</v>
      </c>
      <c r="AI39" s="29"/>
      <c r="AJ39" s="30">
        <f>AJ37*0.125</f>
        <v>386.125</v>
      </c>
      <c r="AK39" s="29"/>
      <c r="AL39" s="29"/>
      <c r="AM39" s="3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0E8E-7481-430A-995E-0D67977B5D50}">
  <dimension ref="A1"/>
  <sheetViews>
    <sheetView workbookViewId="0">
      <selection activeCell="W18" sqref="W18"/>
    </sheetView>
  </sheetViews>
  <sheetFormatPr baseColWidth="10" defaultColWidth="8.83203125"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E25C4981CB14F8799B74819B7AC08" ma:contentTypeVersion="19" ma:contentTypeDescription="Create a new document." ma:contentTypeScope="" ma:versionID="18d4b79e7e30ffb061354ebd9b6fb1ea">
  <xsd:schema xmlns:xsd="http://www.w3.org/2001/XMLSchema" xmlns:xs="http://www.w3.org/2001/XMLSchema" xmlns:p="http://schemas.microsoft.com/office/2006/metadata/properties" xmlns:ns2="f67d1f72-31b2-4db8-9eba-6a53a0e1fea9" xmlns:ns3="a34d2c86-9072-4ad0-aac0-6de0c221a924" targetNamespace="http://schemas.microsoft.com/office/2006/metadata/properties" ma:root="true" ma:fieldsID="4fb9824bbe181eb93ec28b43918b8331" ns2:_="" ns3:_="">
    <xsd:import namespace="f67d1f72-31b2-4db8-9eba-6a53a0e1fea9"/>
    <xsd:import namespace="a34d2c86-9072-4ad0-aac0-6de0c221a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d1f72-31b2-4db8-9eba-6a53a0e1f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37fece0-7c67-4b6d-b059-36af53aee6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d2c86-9072-4ad0-aac0-6de0c221a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435a2cd-b9e7-4914-9da1-8e74cad9c42d}" ma:internalName="TaxCatchAll" ma:showField="CatchAllData" ma:web="a34d2c86-9072-4ad0-aac0-6de0c221a9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A Q E A A B Q S w M E F A A C A A g A j X a j X P Z V n b C l A A A A 9 g A A A B I A H A B D b 2 5 m a W c v U G F j a 2 F n Z S 5 4 b W w g o h g A K K A U A A A A A A A A A A A A A A A A A A A A A A A A A A A A h Y 8 x D o I w G I W v Q r r T l h K N I a U M r m J M T I x x a 0 q F R v g x t F j u 5 u C R v I I Y R d 0 c 3 / e + 4 b 3 7 9 c a z o a m D i + 6 s a S F F E a Y o 0 K D a w k C Z o t 4 d w w X K B N 9 I d Z K l D k Y Z b D L Y I k W V c + e E E O 8 9 9 j F u u 5 I w S i O y z 1 d b V e l G o o 9 s / s u h A e s k K I 0 E 3 7 3 G C I a j W Y w Z m 2 P K y Q R 5 b u A r s H H v s / 2 B f N n X r u + 0 0 B C u D 5 x M k Z P 3 B / E A U E s D B B Q A A g A I A I 1 2 o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N d q N c e p p K n v 0 A A A C o A Q A A E w A c A E Z v c m 1 1 b G F z L 1 N l Y 3 R p b 2 4 x L m 0 g o h g A K K A U A A A A A A A A A A A A A A A A A A A A A A A A A A A A f V B L a 8 M w D L 4 H 8 h + E e 0 n A h K 2 w y 8 p O 6 Q q 7 r N D s c f H F d c R i 6 t j F s k t G y X + f s 3 Q w G J 0 u g k / S 9 x C h C t p Z a O Z + u 8 q z P K N O e m x h w Z p 4 P B r d o w 3 S f 0 I v A 3 o t D Y H R F G A w N D B 4 A I M h z y B V 4 6 J X m J D H Q a G p 3 p 0 / 7 J 0 7 F B t t s K q d D Y m H C l b f i 1 d C T 0 J 1 X p P Y W l x 7 f U K x d i p O U i S W N 8 s 7 e N N K 7 J B Q e t W J j b b S g C T S H 3 b a E f 8 5 q 7 6 d l R x s N I Z D 8 B F L P l t c s B 3 2 7 p T C b U O H H m p n Y m 9 p i v E i 9 8 l m g y Z 9 4 g I X c y J + Z s + y R z b + Z r E J a f / e z 4 O f + 2 t y / H y h 5 M C e b I s D G 8 c y z 7 S 9 x r / 6 A l B L A Q I t A B Q A A g A I A I 1 2 o 1 z 2 V Z 2 w p Q A A A P Y A A A A S A A A A A A A A A A A A A A A A A A A A A A B D b 2 5 m a W c v U G F j a 2 F n Z S 5 4 b W x Q S w E C L Q A U A A I A C A C N d q N c D 8 r p q 6 Q A A A D p A A A A E w A A A A A A A A A A A A A A A A D x A A A A W 0 N v b n R l b n R f V H l w Z X N d L n h t b F B L A Q I t A B Q A A g A I A I 1 2 o 1 x 6 m k q e / Q A A A K g B A A A T A A A A A A A A A A A A A A A A A O I B A A B G b 3 J t d W x h c y 9 T Z W N 0 a W 9 u M S 5 t U E s F B g A A A A A D A A M A w g A A A C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E J A A A A A A A A r w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N 1 c H B s a W 1 l b n R h c n k l M j B t Y X R l c m l h b H M l M j B s a X N 0 J T I w e G x z e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l M j A x M m Q 2 L T c z Y 2 Y t N G V h O C 0 5 M D J m L T J h Z D B l O T Y 1 M j g x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3 V w c G x p b W V u d G F y e V 9 t Y X R l c m l h b H N f b G l z d F 9 4 b H N 4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A z V D A y O j U y O j I 3 L j A 0 N j A 5 M D J a I i A v P j x F b n R y e S B U e X B l P S J G a W x s Q 2 9 s d W 1 u V H l w Z X M i I F Z h b H V l P S J z Q m c 9 P S I g L z 4 8 R W 5 0 c n k g V H l w Z T 0 i R m l s b E N v b H V t b k 5 h b W V z I i B W Y W x 1 Z T 0 i c 1 s m c X V v d D t J b m R l e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a W 1 l b n R h c n k g b W F 0 Z X J p Y W x z I G x p c 3 Q g e G x z e C 9 B d X R v U m V t b 3 Z l Z E N v b H V t b n M x L n t J b m R l e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d X B w b G l t Z W 5 0 Y X J 5 I G 1 h d G V y a W F s c y B s a X N 0 I H h s c 3 g v Q X V 0 b 1 J l b W 9 2 Z W R D b 2 x 1 b W 5 z M S 5 7 S W 5 k Z X g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s a W 1 l b n R h c n k l M j B t Y X R l c m l h b H M l M j B s a X N 0 J T I w e G x z e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l t Z W 5 0 Y X J 5 J T I w b W F 0 Z X J p Y W x z J T I w b G l z d C U y M H h s c 3 g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a W 1 l b n R h c n k l M j B t Y X R l c m l h b H M l M j B s a X N 0 J T I w e G x z e C 9 S Z W 5 h b W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7 c 9 J u Y a t 3 S K r h u D z g T L 0 B A A A A A A I A A A A A A B B m A A A A A Q A A I A A A A I V G H m 5 r q x Z 0 z 2 i L w 4 S F l 8 v f p m R d 8 Z 5 d o / z O p J d Q 0 l W n A A A A A A 6 A A A A A A g A A I A A A A E u y b X 0 2 c Z I U S H L p 7 z I 7 o R 5 Q 9 e 8 / l M f L l s F T 7 v W t i + 0 M U A A A A O u V H C + w Q 9 W X W d y t N w Z F L 2 3 7 c K 2 B K T h D 9 F 2 s m Z d L K 9 + B d f o q N 3 3 S G p m z z N k l U Y t Y b Y N w a a t U t 3 P y z J I K 6 V o x Z 8 P i n n l l a d r 1 K H 2 V s 4 a 0 8 1 1 O Q A A A A F + a Y E Z B h r V j + J 6 j A 6 h P k B T e G E + E N P Z U u 7 i W H / u 2 0 d v w e a 0 C p s I i b X c j P B 7 3 G m h s e s H Y i v O 5 Z q d G e S n j G L z 2 S c 4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4d2c86-9072-4ad0-aac0-6de0c221a924" xsi:nil="true"/>
    <lcf76f155ced4ddcb4097134ff3c332f xmlns="f67d1f72-31b2-4db8-9eba-6a53a0e1fea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940716-636F-4FB6-854E-8B17A89C06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7d1f72-31b2-4db8-9eba-6a53a0e1fea9"/>
    <ds:schemaRef ds:uri="a34d2c86-9072-4ad0-aac0-6de0c221a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6AF75B-56A2-4988-8A1E-87F7BFA47CC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825BAAFA-82EA-4910-A9D5-FCA3373C9664}">
  <ds:schemaRefs>
    <ds:schemaRef ds:uri="http://www.w3.org/XML/1998/namespace"/>
    <ds:schemaRef ds:uri="a34d2c86-9072-4ad0-aac0-6de0c221a924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67d1f72-31b2-4db8-9eba-6a53a0e1fea9"/>
  </ds:schemaRefs>
</ds:datastoreItem>
</file>

<file path=customXml/itemProps4.xml><?xml version="1.0" encoding="utf-8"?>
<ds:datastoreItem xmlns:ds="http://schemas.openxmlformats.org/officeDocument/2006/customXml" ds:itemID="{21DF4DD0-6F88-47CB-88D7-1B8124E59C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Index</vt:lpstr>
      <vt:lpstr>Toast Area Rooms Decile kWh</vt:lpstr>
      <vt:lpstr>Toast Area Regression</vt:lpstr>
      <vt:lpstr>Toast Bedroom Regression</vt:lpstr>
      <vt:lpstr>Wellbeing Area Rooms Decile kWh</vt:lpstr>
      <vt:lpstr>Wellbeing Area Regression</vt:lpstr>
      <vt:lpstr>Wellbeing bedrooms regression</vt:lpstr>
      <vt:lpstr>OpenSolar output</vt:lpstr>
      <vt:lpstr>Toast Tariff</vt:lpstr>
      <vt:lpstr>Base case financial</vt:lpstr>
      <vt:lpstr>Sensitivity financial</vt:lpstr>
      <vt:lpstr>Stats NZ HES Electricity</vt:lpstr>
      <vt:lpstr>MBIE Electrcity demand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Judge</dc:creator>
  <cp:lastModifiedBy>Alan Brent</cp:lastModifiedBy>
  <dcterms:created xsi:type="dcterms:W3CDTF">2026-04-17T00:36:15Z</dcterms:created>
  <dcterms:modified xsi:type="dcterms:W3CDTF">2026-08-11T04:03:03Z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0x010100EF4E25C4981CB14F8799B74819B7AC08</vt:lpwstr>
  </property>
  <property fmtid="{D5CDD505-2E9C-101B-9397-08002B2CF9AE}" pid="3" name="MediaServiceImageTags">
    <vt:lpwstr/>
  </property>
</Properties>
</file>